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My EOI" sheetId="2" state="visible" r:id="rId2"/>
    <sheet xmlns:r="http://schemas.openxmlformats.org/officeDocument/2006/relationships" name="Points matrix" sheetId="3" state="visible" r:id="rId3"/>
    <sheet xmlns:r="http://schemas.openxmlformats.org/officeDocument/2006/relationships" name="Published minimums" sheetId="4" state="visible" r:id="rId4"/>
    <sheet xmlns:r="http://schemas.openxmlformats.org/officeDocument/2006/relationships" name="Improvement plan" sheetId="5" state="visible" r:id="rId5"/>
    <sheet xmlns:r="http://schemas.openxmlformats.org/officeDocument/2006/relationships" name="60-day planner" sheetId="6" state="visible" r:id="rId6"/>
    <sheet xmlns:r="http://schemas.openxmlformats.org/officeDocument/2006/relationships" name="Document tracker" sheetId="7" state="visible" r:id="rId7"/>
    <sheet xmlns:r="http://schemas.openxmlformats.org/officeDocument/2006/relationships" name="Lists" sheetId="8" state="hidden" r:id="rId8"/>
  </sheets>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b val="1"/>
      <sz val="14"/>
    </font>
    <font>
      <sz val="11"/>
    </font>
    <font>
      <b val="1"/>
      <color rgb="00FFFFFF"/>
    </font>
    <font>
      <b val="1"/>
    </font>
  </fonts>
  <fills count="4">
    <fill>
      <patternFill/>
    </fill>
    <fill>
      <patternFill patternType="gray125"/>
    </fill>
    <fill>
      <patternFill patternType="solid">
        <fgColor rgb="000A1628"/>
      </patternFill>
    </fill>
    <fill>
      <patternFill patternType="solid">
        <fgColor rgb="00FFF7DA"/>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0" fillId="0" borderId="0" applyAlignment="1" pivotButton="0" quotePrefix="0" xfId="0">
      <alignment vertical="top" wrapText="1"/>
    </xf>
    <xf numFmtId="0" fontId="0" fillId="3" borderId="0" applyAlignment="1" pivotButton="0" quotePrefix="0" xfId="0">
      <alignment vertical="top" wrapText="1"/>
    </xf>
    <xf numFmtId="0" fontId="4" fillId="0" borderId="0" pivotButton="0" quotePrefix="0" xfId="0"/>
    <xf numFmtId="0" fontId="0" fillId="3" borderId="0" pivotButton="0" quotePrefix="0" xfId="0"/>
    <xf numFmtId="164" fontId="0" fillId="3"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20" customWidth="1" min="1" max="1"/>
  </cols>
  <sheetData>
    <row r="1">
      <c r="A1" s="1" t="inlineStr">
        <is>
          <t>SkillSelect EOI Strategy Worksheet</t>
        </is>
      </c>
    </row>
    <row r="2">
      <c r="A2" s="2" t="inlineStr">
        <is>
          <t>An educational planning resource from Global Migrations. It is NOT a visa eligibility assessment, NOT migration advice, and it does not predict whether or when you will be invited.</t>
        </is>
      </c>
    </row>
    <row r="3">
      <c r="A3" s="2" t="inlineStr">
        <is>
          <t>Points values are copied from Home Affairs' points tables for subclasses 189, 190 and 491, read on 3 November 2026. Published minimum scores come from Home Affairs' SkillSelect Invitation rounds and Previous rounds pages, read the same day (data to the 15 October 2026 round). Rules change: confirm every item with Home Affairs before relying on it.</t>
        </is>
      </c>
    </row>
    <row r="4">
      <c r="A4" s="2" t="inlineStr">
        <is>
          <t>How to use it (before an invitation): (1) 'My EOI' - type your occupation and the dates (yellow cells). (2) 'Points matrix' - choose your claim in each yellow cell; the sheet adds up the points using Home Affairs' values and applies the 20-point employment cap. (3) 'Published minimums' - see what Home Affairs published for your occupation. (4) 'Improvement plan' - list options you want to investigate and track the evidence. After an invitation: use '60-day planner' (enter your invitation date) and 'Document tracker'.</t>
        </is>
      </c>
    </row>
    <row r="5">
      <c r="A5" s="2" t="inlineStr">
        <is>
          <t>Important limits: a total at or above 65 only means the points threshold is met. Home Affairs ranks EOIs against each other, so a higher score does not guarantee an invitation, and an invitation is not a visa. Points are assessed at the time of invitation, except the partner item. You can only claim points you can prove with evidence. Do not claim a point that you cannot prove.</t>
        </is>
      </c>
    </row>
    <row r="6">
      <c r="A6" s="2" t="inlineStr">
        <is>
          <t>Published minimums are the lowest score invited in an occupation in a round. They are history, not a forecast, and 'Not listed' is not the same as zero invitations. Home Affairs prints occupation names only; ANZSCO codes were matched by name from the ABS ANZSCO 2022 Australian Update.</t>
        </is>
      </c>
    </row>
    <row r="7">
      <c r="A7" s="2" t="inlineStr">
        <is>
          <t>Official sources: https://immi.homeaffairs.gov.au/visas/getting-a-visa/visa-listing/skilled-independent-189/points-tested | https://immi.homeaffairs.gov.au/visas/getting-a-visa/visa-listing/skilled-independent-189/points-table | https://immi.homeaffairs.gov.au/visas/getting-a-visa/visa-listing/skilled-nominated-190/points-table | https://immi.homeaffairs.gov.au/visas/getting-a-visa/visa-listing/skilled-work-regional-provisional-491/points-table | https://immi.homeaffairs.gov.au/visas/working-in-australia/skillselect/invitation-rounds | https://immi.homeaffairs.gov.au/visas/working-in-australia/skillselect/previous-rounds</t>
        </is>
      </c>
    </row>
    <row r="8">
      <c r="A8" s="2" t="inlineStr">
        <is>
          <t>Article: https://globalmigrations.com.au/blog/skillselect-invitation-rounds-latest-results-2026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58" customWidth="1" min="1" max="1"/>
    <col width="70" customWidth="1" min="2" max="2"/>
  </cols>
  <sheetData>
    <row r="1">
      <c r="A1" s="3" t="inlineStr">
        <is>
          <t>Item</t>
        </is>
      </c>
      <c r="B1" s="3" t="inlineStr">
        <is>
          <t>Your entry</t>
        </is>
      </c>
    </row>
    <row r="2">
      <c r="A2" s="4" t="inlineStr">
        <is>
          <t>Nominated occupation (as on your skills assessment)</t>
        </is>
      </c>
      <c r="B2" s="5" t="inlineStr"/>
    </row>
    <row r="3">
      <c r="A3" s="4" t="inlineStr">
        <is>
          <t>ANZSCO code</t>
        </is>
      </c>
      <c r="B3" s="5" t="inlineStr"/>
    </row>
    <row r="4">
      <c r="A4" s="4" t="inlineStr">
        <is>
          <t>Visa subclass and stream (choose: this controls nomination points)</t>
        </is>
      </c>
      <c r="B4" s="5" t="inlineStr">
        <is>
          <t>189</t>
        </is>
      </c>
    </row>
    <row r="5">
      <c r="A5" s="4" t="inlineStr">
        <is>
          <t>EOI ID</t>
        </is>
      </c>
      <c r="B5" s="5" t="inlineStr"/>
    </row>
    <row r="6">
      <c r="A6" s="4" t="inlineStr">
        <is>
          <t>EOI submission date</t>
        </is>
      </c>
      <c r="B6" s="5" t="inlineStr"/>
    </row>
    <row r="7">
      <c r="A7" s="4" t="inlineStr">
        <is>
          <t>Date your points were last updated</t>
        </is>
      </c>
      <c r="B7" s="5" t="inlineStr"/>
    </row>
    <row r="8">
      <c r="A8" s="4" t="inlineStr">
        <is>
          <t>Date of effect shown in SkillSelect, if shown</t>
        </is>
      </c>
      <c r="B8" s="5" t="inlineStr"/>
    </row>
    <row r="9">
      <c r="A9" s="4" t="inlineStr">
        <is>
          <t>English test: name, date, result</t>
        </is>
      </c>
      <c r="B9" s="5" t="inlineStr"/>
    </row>
    <row r="10">
      <c r="A10" s="4" t="inlineStr">
        <is>
          <t>Skills assessment: authority, date issued, validity</t>
        </is>
      </c>
      <c r="B10" s="5" t="inlineStr"/>
    </row>
    <row r="11">
      <c r="A11" s="4" t="inlineStr">
        <is>
          <t>Skilled employment summary (years, occupation)</t>
        </is>
      </c>
      <c r="B11" s="5" t="inlineStr"/>
    </row>
    <row r="12">
      <c r="A12" s="4" t="inlineStr">
        <is>
          <t>Partner points (if applicable)</t>
        </is>
      </c>
      <c r="B12" s="5" t="inlineStr"/>
    </row>
    <row r="13">
      <c r="A13" s="4" t="inlineStr">
        <is>
          <t>State or territory nomination options to check</t>
        </is>
      </c>
      <c r="B13" s="5" t="inlineStr"/>
    </row>
    <row r="14">
      <c r="A14" s="4" t="inlineStr">
        <is>
          <t>Target points you want to reach</t>
        </is>
      </c>
      <c r="B14" s="5" t="inlineStr"/>
    </row>
    <row r="15">
      <c r="A15" s="4" t="inlineStr">
        <is>
          <t>Official links you used</t>
        </is>
      </c>
      <c r="B15" s="5" t="inlineStr"/>
    </row>
    <row r="17">
      <c r="A17" s="6" t="inlineStr">
        <is>
          <t>Current points total (from the Points matrix sheet)</t>
        </is>
      </c>
      <c r="B17" s="6">
        <f>'Points matrix'!C16</f>
        <v/>
      </c>
    </row>
    <row r="18">
      <c r="A18" t="inlineStr">
        <is>
          <t>Points still needed to reach your target</t>
        </is>
      </c>
      <c r="B18">
        <f>IF(ISNUMBER(B14),MAX(0,B14-B17),"Enter a target above")</f>
        <v/>
      </c>
    </row>
    <row r="19">
      <c r="A19" t="inlineStr">
        <is>
          <t>Latest published minimum for your occupation (15 Oct 2026 round, subclass 189)</t>
        </is>
      </c>
      <c r="B19">
        <f>IFERROR(INDEX('Published minimums'!H2:H204,MATCH(B2,'Published minimums'!A2:A204,0)),"Type the occupation exactly as Home Affairs prints it")</f>
        <v/>
      </c>
    </row>
    <row r="20">
      <c r="A20" t="inlineStr">
        <is>
          <t>Same occupation, 4 Jun 2026 round</t>
        </is>
      </c>
      <c r="B20">
        <f>IFERROR(INDEX('Published minimums'!G2:G204,MATCH(B2,'Published minimums'!A2:A204,0)),"Type the occupation exactly as Home Affairs prints it")</f>
        <v/>
      </c>
    </row>
    <row r="21">
      <c r="A21" t="inlineStr">
        <is>
          <t>Tie break date printed for that occupation, 15 Oct 2026</t>
        </is>
      </c>
      <c r="B21">
        <f>IFERROR(INDEX('Published minimums'!I2:I204,MATCH(B2,'Published minimums'!A2:A204,0)),"")</f>
        <v/>
      </c>
    </row>
    <row r="22">
      <c r="A22" t="inlineStr">
        <is>
          <t>Your total minus the latest published minimum (positive = at or above it)</t>
        </is>
      </c>
      <c r="B22">
        <f>IF(ISNUMBER(B19),B17-B19,"Not available: the occupation is not listed in the 15 Oct 2026 round, which is not the same as zero invitations")</f>
        <v/>
      </c>
    </row>
    <row r="23" ht="60" customHeight="1">
      <c r="A23" s="4" t="inlineStr">
        <is>
          <t>A published minimum is the lowest score invited in that occupation in that round. It is not a requirement and not a forecast, and an occupation that is 'Not listed' did not receive zero invitations by that fact alone. Your outcome depends on your points, your date of effect, your occupation and government settings.</t>
        </is>
      </c>
    </row>
  </sheetData>
  <mergeCells count="1">
    <mergeCell ref="A23:B23"/>
  </mergeCells>
  <dataValidations count="2">
    <dataValidation sqref="B2" showDropDown="0" showInputMessage="0" showErrorMessage="0" allowBlank="1" type="list">
      <formula1>='Published minimums'!$A$2:$A$204</formula1>
    </dataValidation>
    <dataValidation sqref="B4" showDropDown="0" showInputMessage="0" showErrorMessage="1" allowBlank="0" errorTitle="Choose a stream" error="Please choose one of the listed visa streams." type="list">
      <formula1>"189,190,491 State or Territory Nominated,491 Family Sponsored"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34" customWidth="1" min="1" max="1"/>
    <col width="58" customWidth="1" min="2" max="2"/>
    <col width="9" customWidth="1" min="3" max="3"/>
    <col width="70" customWidth="1" min="4" max="4"/>
    <col width="52" customWidth="1" min="5" max="5"/>
    <col width="14" customWidth="1" min="6" max="6"/>
  </cols>
  <sheetData>
    <row r="1">
      <c r="A1" s="3" t="inlineStr">
        <is>
          <t>Category</t>
        </is>
      </c>
      <c r="B1" s="3" t="inlineStr">
        <is>
          <t>Your claim (choose from the list)</t>
        </is>
      </c>
      <c r="C1" s="3" t="inlineStr">
        <is>
          <t>Points</t>
        </is>
      </c>
      <c r="D1" s="3" t="inlineStr">
        <is>
          <t>Key conditions (Home Affairs)</t>
        </is>
      </c>
      <c r="E1" s="3" t="inlineStr">
        <is>
          <t>Evidence to gather</t>
        </is>
      </c>
      <c r="F1" s="3" t="inlineStr">
        <is>
          <t>Evidence held? (Y/N)</t>
        </is>
      </c>
    </row>
    <row r="2" ht="62" customHeight="1">
      <c r="A2" s="4" t="inlineStr">
        <is>
          <t>Age</t>
        </is>
      </c>
      <c r="B2" s="5" t="inlineStr">
        <is>
          <t>Under 18 or 45 and over (no points)</t>
        </is>
      </c>
      <c r="C2">
        <f>IFERROR(INDEX(Lists!$B$1:$B$5,MATCH(B2,Lists!$A$1:$A$5,0)),0)</f>
        <v/>
      </c>
      <c r="D2" s="4" t="inlineStr">
        <is>
          <t>Age at the time of invitation. You must be under 45 when invited.</t>
        </is>
      </c>
      <c r="E2" s="4" t="inlineStr">
        <is>
          <t>Passport or birth certificate</t>
        </is>
      </c>
      <c r="F2" s="7" t="n"/>
    </row>
    <row r="3" ht="62" customHeight="1">
      <c r="A3" s="4" t="inlineStr">
        <is>
          <t>English language</t>
        </is>
      </c>
      <c r="B3" s="5" t="inlineStr">
        <is>
          <t>Competent English</t>
        </is>
      </c>
      <c r="C3">
        <f>IFERROR(INDEX(Lists!$D$1:$D$3,MATCH(B3,Lists!$C$1:$C$3,0)),0)</f>
        <v/>
      </c>
      <c r="D3" s="4" t="inlineStr">
        <is>
          <t>Assessed at the time of invitation. Check the test scores for each level and the validity of your test on Home Affairs' English pages.</t>
        </is>
      </c>
      <c r="E3" s="4" t="inlineStr">
        <is>
          <t>English test report</t>
        </is>
      </c>
      <c r="F3" s="7" t="n"/>
    </row>
    <row r="4" ht="62" customHeight="1">
      <c r="A4" s="4" t="inlineStr">
        <is>
          <t>Skilled employment outside Australia</t>
        </is>
      </c>
      <c r="B4" s="5" t="inlineStr">
        <is>
          <t>Less than 3 years</t>
        </is>
      </c>
      <c r="C4">
        <f>IFERROR(INDEX(Lists!$F$1:$F$4,MATCH(B4,Lists!$E$1:$E$4,0)),0)</f>
        <v/>
      </c>
      <c r="D4" s="4" t="inlineStr">
        <is>
          <t>Nominated or closely related skilled occupation, in the 10 years before invitation, at least 20 hours a week. Combined cap of 20 points with Australian employment.</t>
        </is>
      </c>
      <c r="E4" s="4" t="inlineStr">
        <is>
          <t>Employment references, contracts, payslips, tax statements</t>
        </is>
      </c>
      <c r="F4" s="7" t="n"/>
    </row>
    <row r="5" ht="62" customHeight="1">
      <c r="A5" s="4" t="inlineStr">
        <is>
          <t>Skilled employment in Australia</t>
        </is>
      </c>
      <c r="B5" s="5" t="inlineStr">
        <is>
          <t>Less than 1 year</t>
        </is>
      </c>
      <c r="C5">
        <f>IFERROR(INDEX(Lists!$H$1:$H$5,MATCH(B5,Lists!$G$1:$G$5,0)),0)</f>
        <v/>
      </c>
      <c r="D5" s="4" t="inlineStr">
        <is>
          <t>Held a substantive visa or Bridging A or B and complied with its conditions. Combined cap of 20 points with overseas employment.</t>
        </is>
      </c>
      <c r="E5" s="4" t="inlineStr">
        <is>
          <t>Employment references, payslips, tax statements, visa history</t>
        </is>
      </c>
      <c r="F5" s="7" t="n"/>
    </row>
    <row r="6" ht="62" customHeight="1">
      <c r="A6" s="4" t="inlineStr">
        <is>
          <t>Educational qualification (highest only)</t>
        </is>
      </c>
      <c r="B6" s="5" t="inlineStr">
        <is>
          <t>No qualification points</t>
        </is>
      </c>
      <c r="C6">
        <f>IFERROR(INDEX(Lists!$J$1:$J$5,MATCH(B6,Lists!$I$1:$I$5,0)),0)</f>
        <v/>
      </c>
      <c r="D6" s="4" t="inlineStr">
        <is>
          <t>Points for your highest qualification only. Doctorate points need a Doctor of Philosophy (PhD).</t>
        </is>
      </c>
      <c r="E6" s="4" t="inlineStr">
        <is>
          <t>Certificates, transcripts, assessing authority letter</t>
        </is>
      </c>
      <c r="F6" s="7" t="n"/>
    </row>
    <row r="7" ht="62" customHeight="1">
      <c r="A7" s="4" t="inlineStr">
        <is>
          <t>Specialist education qualification (STEM)</t>
        </is>
      </c>
      <c r="B7" s="5" t="inlineStr">
        <is>
          <t>No</t>
        </is>
      </c>
      <c r="C7">
        <f>IFERROR(INDEX(Lists!$L$1:$L$2,MATCH(B7,Lists!$K$1:$K$2,0)),0)</f>
        <v/>
      </c>
      <c r="D7" s="4" t="inlineStr">
        <is>
          <t>Must be awarded by an Australian institution after at least 2 academic years of study in the listed science, technology, engineering, mathematics or ICT fields.</t>
        </is>
      </c>
      <c r="E7" s="4" t="inlineStr">
        <is>
          <t>Degree certificate, transcript showing the field and years</t>
        </is>
      </c>
      <c r="F7" s="7" t="n"/>
    </row>
    <row r="8" ht="62" customHeight="1">
      <c r="A8" s="4" t="inlineStr">
        <is>
          <t>Australian study requirement</t>
        </is>
      </c>
      <c r="B8" s="5" t="inlineStr">
        <is>
          <t>No</t>
        </is>
      </c>
      <c r="C8">
        <f>IFERROR(INDEX(Lists!$N$1:$N$2,MATCH(B8,Lists!$M$1:$M$2,0)),0)</f>
        <v/>
      </c>
      <c r="D8" s="4" t="inlineStr">
        <is>
          <t>At least 1 degree, diploma or trade qualification from an Australian institution that meets the requirement (see Home Affairs' definition: total study in Australia of at least 2 academic years, no less than 16 calendar months, while holding a study visa).</t>
        </is>
      </c>
      <c r="E8" s="4" t="inlineStr">
        <is>
          <t>Qualifications, CoE or study records</t>
        </is>
      </c>
      <c r="F8" s="7" t="n"/>
    </row>
    <row r="9" ht="62" customHeight="1">
      <c r="A9" s="4" t="inlineStr">
        <is>
          <t>Professional Year in Australia</t>
        </is>
      </c>
      <c r="B9" s="5" t="inlineStr">
        <is>
          <t>No</t>
        </is>
      </c>
      <c r="C9">
        <f>IFERROR(INDEX(Lists!$P$1:$P$2,MATCH(B9,Lists!$O$1:$O$2,0)),0)</f>
        <v/>
      </c>
      <c r="D9" s="4" t="inlineStr">
        <is>
          <t>In Accounting, ICT/Computing or Engineering, in your nominated or a closely related occupation, at least 12 months, completed in Australia in the 4 years before invitation, with an approved provider.</t>
        </is>
      </c>
      <c r="E9" s="4" t="inlineStr">
        <is>
          <t>Official Record of Completion</t>
        </is>
      </c>
      <c r="F9" s="7" t="n"/>
    </row>
    <row r="10" ht="62" customHeight="1">
      <c r="A10" s="4" t="inlineStr">
        <is>
          <t>Credentialled community language</t>
        </is>
      </c>
      <c r="B10" s="5" t="inlineStr">
        <is>
          <t>No</t>
        </is>
      </c>
      <c r="C10">
        <f>IFERROR(INDEX(Lists!$R$1:$R$2,MATCH(B10,Lists!$Q$1:$Q$2,0)),0)</f>
        <v/>
      </c>
      <c r="D10" s="4" t="inlineStr">
        <is>
          <t>Accredited or certified as set out in Home Affairs' points table (NAATI).</t>
        </is>
      </c>
      <c r="E10" s="4" t="inlineStr">
        <is>
          <t>NAATI credential</t>
        </is>
      </c>
      <c r="F10" s="7" t="n"/>
    </row>
    <row r="11" ht="62" customHeight="1">
      <c r="A11" s="4" t="inlineStr">
        <is>
          <t>Study in regional Australia</t>
        </is>
      </c>
      <c r="B11" s="5" t="inlineStr">
        <is>
          <t>No</t>
        </is>
      </c>
      <c r="C11">
        <f>IFERROR(INDEX(Lists!$T$1:$T$2,MATCH(B11,Lists!$S$1:$S$2,0)),0)</f>
        <v/>
      </c>
      <c r="D11" s="4" t="inlineStr">
        <is>
          <t>Must meet the Australian study requirement, studied at a campus in a designated regional area, and not by distance education.</t>
        </is>
      </c>
      <c r="E11" s="4" t="inlineStr">
        <is>
          <t>Qualification, campus and address records</t>
        </is>
      </c>
      <c r="F11" s="7" t="n"/>
    </row>
    <row r="12" ht="62" customHeight="1">
      <c r="A12" s="4" t="inlineStr">
        <is>
          <t>Partner skills or single status</t>
        </is>
      </c>
      <c r="B12" s="5" t="inlineStr">
        <is>
          <t>None of these</t>
        </is>
      </c>
      <c r="C12">
        <f>IFERROR(INDEX(Lists!$V$1:$V$4,MATCH(B12,Lists!$U$1:$U$4,0)),0)</f>
        <v/>
      </c>
      <c r="D12" s="4" t="inlineStr">
        <is>
          <t>This item is not assessed at the time of invitation. If your marital status changes during processing, points may not be awarded.</t>
        </is>
      </c>
      <c r="E12" s="4" t="inlineStr">
        <is>
          <t>Partner passport, skills assessment, English results, relationship evidence</t>
        </is>
      </c>
      <c r="F12" s="7" t="n"/>
    </row>
    <row r="13" ht="62" customHeight="1">
      <c r="A13" s="4" t="inlineStr">
        <is>
          <t>Nomination or sponsorship (NOT available for a 189 EOI)</t>
        </is>
      </c>
      <c r="B13" s="5" t="inlineStr">
        <is>
          <t>None (subclass 189)</t>
        </is>
      </c>
      <c r="C13">
        <f>IF(ISNUMBER(SEARCH("190",B13)),IF('My EOI'!$B$4="190",5,0),IF(ISNUMBER(SEARCH("491",B13)),IF(LEFT('My EOI'!$B$4,3)="491",15,0),0))</f>
        <v/>
      </c>
      <c r="D13" s="4" t="inlineStr">
        <is>
          <t>Only if you are invited for the 190 or 491 because you were nominated or sponsored and the nomination has not been withdrawn.</t>
        </is>
      </c>
      <c r="E13" s="4" t="inlineStr">
        <is>
          <t>Nomination or sponsorship evidence</t>
        </is>
      </c>
      <c r="F13" s="7" t="n"/>
    </row>
    <row r="15">
      <c r="A15" s="6" t="inlineStr">
        <is>
          <t>Employment points after the 20-point cap</t>
        </is>
      </c>
      <c r="C15">
        <f>MIN(20,C4+C5)</f>
        <v/>
      </c>
    </row>
    <row r="16">
      <c r="A16" s="6" t="inlineStr">
        <is>
          <t>Total points (all rows, with the employment cap applied)</t>
        </is>
      </c>
      <c r="C16" s="6">
        <f>SUM(C2:C13)-C4-C5+C15</f>
        <v/>
      </c>
    </row>
    <row r="17">
      <c r="A17" s="6" t="inlineStr">
        <is>
          <t>Compared with the 65-point threshold</t>
        </is>
      </c>
      <c r="C17">
        <f>IF(C16&gt;=65,"At or above the 65-point threshold. This is not a guarantee of an invitation.","Below the 65-point threshold")</f>
        <v/>
      </c>
    </row>
    <row r="18">
      <c r="A18" s="6" t="inlineStr">
        <is>
          <t>Check</t>
        </is>
      </c>
      <c r="C18">
        <f>IF(AND(NOT(ISNUMBER(SEARCH("None",B13))),C13=0),"Note: the nomination option you chose does not match the visa stream on My EOI (cell B4), so no nomination points are counted. Nomination points apply only to a 190 or 491 invitation, never to a 189 EOI.","")</f>
        <v/>
      </c>
    </row>
    <row r="19" ht="48" customHeight="1">
      <c r="A19" s="4" t="inlineStr">
        <is>
          <t>Values: Home Affairs points tables (189, 190, 491), read 3 November 2026. English test score thresholds are not included here: check Home Affairs' English pages. This sheet only adds up the options you choose and cannot tell whether you qualify for any of them.</t>
        </is>
      </c>
    </row>
  </sheetData>
  <mergeCells count="1">
    <mergeCell ref="A19:F19"/>
  </mergeCells>
  <dataValidations count="12">
    <dataValidation sqref="B2" showDropDown="0" showInputMessage="0" showErrorMessage="1" allowBlank="0" errorTitle="Choose from the list" error="Please choose one of the listed options." type="list">
      <formula1>=Lists!$A$1:$A$5</formula1>
    </dataValidation>
    <dataValidation sqref="B3" showDropDown="0" showInputMessage="0" showErrorMessage="1" allowBlank="0" errorTitle="Choose from the list" error="Please choose one of the listed options." type="list">
      <formula1>=Lists!$C$1:$C$3</formula1>
    </dataValidation>
    <dataValidation sqref="B4" showDropDown="0" showInputMessage="0" showErrorMessage="1" allowBlank="0" errorTitle="Choose from the list" error="Please choose one of the listed options." type="list">
      <formula1>=Lists!$E$1:$E$4</formula1>
    </dataValidation>
    <dataValidation sqref="B5" showDropDown="0" showInputMessage="0" showErrorMessage="1" allowBlank="0" errorTitle="Choose from the list" error="Please choose one of the listed options." type="list">
      <formula1>=Lists!$G$1:$G$5</formula1>
    </dataValidation>
    <dataValidation sqref="B6" showDropDown="0" showInputMessage="0" showErrorMessage="1" allowBlank="0" errorTitle="Choose from the list" error="Please choose one of the listed options." type="list">
      <formula1>=Lists!$I$1:$I$5</formula1>
    </dataValidation>
    <dataValidation sqref="B7" showDropDown="0" showInputMessage="0" showErrorMessage="1" allowBlank="0" errorTitle="Choose from the list" error="Please choose one of the listed options." type="list">
      <formula1>=Lists!$K$1:$K$2</formula1>
    </dataValidation>
    <dataValidation sqref="B8" showDropDown="0" showInputMessage="0" showErrorMessage="1" allowBlank="0" errorTitle="Choose from the list" error="Please choose one of the listed options." type="list">
      <formula1>=Lists!$M$1:$M$2</formula1>
    </dataValidation>
    <dataValidation sqref="B9" showDropDown="0" showInputMessage="0" showErrorMessage="1" allowBlank="0" errorTitle="Choose from the list" error="Please choose one of the listed options." type="list">
      <formula1>=Lists!$O$1:$O$2</formula1>
    </dataValidation>
    <dataValidation sqref="B10" showDropDown="0" showInputMessage="0" showErrorMessage="1" allowBlank="0" errorTitle="Choose from the list" error="Please choose one of the listed options." type="list">
      <formula1>=Lists!$Q$1:$Q$2</formula1>
    </dataValidation>
    <dataValidation sqref="B11" showDropDown="0" showInputMessage="0" showErrorMessage="1" allowBlank="0" errorTitle="Choose from the list" error="Please choose one of the listed options." type="list">
      <formula1>=Lists!$S$1:$S$2</formula1>
    </dataValidation>
    <dataValidation sqref="B12" showDropDown="0" showInputMessage="0" showErrorMessage="1" allowBlank="0" errorTitle="Choose from the list" error="Please choose one of the listed options." type="list">
      <formula1>=Lists!$U$1:$U$4</formula1>
    </dataValidation>
    <dataValidation sqref="B13" showDropDown="0" showInputMessage="0" showErrorMessage="1" allowBlank="0" errorTitle="Choose from the list" error="Please choose one of the listed options." type="list">
      <formula1>=Lists!$W$1:$W$3</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0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4" customWidth="1" min="1" max="1"/>
    <col width="16" customWidth="1" min="2" max="2"/>
    <col width="14" customWidth="1" min="3" max="3"/>
    <col width="14" customWidth="1" min="4" max="4"/>
    <col width="14" customWidth="1" min="5" max="5"/>
    <col width="14" customWidth="1" min="6" max="6"/>
    <col width="14" customWidth="1" min="7" max="7"/>
    <col width="14" customWidth="1" min="8" max="8"/>
    <col width="24" customWidth="1" min="9" max="9"/>
    <col width="18" customWidth="1" min="10" max="10"/>
    <col width="18" customWidth="1" min="11" max="11"/>
  </cols>
  <sheetData>
    <row r="1">
      <c r="A1" s="3" t="inlineStr">
        <is>
          <t>Occupation (as printed by Home Affairs)</t>
        </is>
      </c>
      <c r="B1" s="3" t="inlineStr">
        <is>
          <t>ANZSCO 2022 code (matched by name)</t>
        </is>
      </c>
      <c r="C1" s="3" t="inlineStr">
        <is>
          <t>Min score 5 Sep 2024</t>
        </is>
      </c>
      <c r="D1" s="3" t="inlineStr">
        <is>
          <t>Min score 7 Nov 2024</t>
        </is>
      </c>
      <c r="E1" s="3" t="inlineStr">
        <is>
          <t>Min score 21 Aug 2025</t>
        </is>
      </c>
      <c r="F1" s="3" t="inlineStr">
        <is>
          <t>Min score 13 Nov 2025</t>
        </is>
      </c>
      <c r="G1" s="3" t="inlineStr">
        <is>
          <t>Min score 4 Jun 2026</t>
        </is>
      </c>
      <c r="H1" s="3" t="inlineStr">
        <is>
          <t>Min score 15 Oct 2026</t>
        </is>
      </c>
      <c r="I1" s="3" t="inlineStr">
        <is>
          <t>Tie break date, 15 Oct 2026 (as printed)</t>
        </is>
      </c>
      <c r="J1" s="3" t="inlineStr">
        <is>
          <t>491 Family Sponsored min, 21 Aug 2025</t>
        </is>
      </c>
      <c r="K1" s="3" t="inlineStr">
        <is>
          <t>491 Family Sponsored min, 13 Nov 2025</t>
        </is>
      </c>
    </row>
    <row r="2">
      <c r="A2" t="inlineStr">
        <is>
          <t>Accountant (General)</t>
        </is>
      </c>
      <c r="B2" t="inlineStr">
        <is>
          <t>221111</t>
        </is>
      </c>
      <c r="C2" t="n">
        <v>95</v>
      </c>
      <c r="D2" t="n">
        <v>95</v>
      </c>
      <c r="E2" t="inlineStr">
        <is>
          <t>Not listed</t>
        </is>
      </c>
      <c r="F2" t="inlineStr">
        <is>
          <t>Not listed</t>
        </is>
      </c>
      <c r="G2" t="inlineStr">
        <is>
          <t>Not listed</t>
        </is>
      </c>
      <c r="H2" t="inlineStr">
        <is>
          <t>Not listed</t>
        </is>
      </c>
      <c r="I2" t="inlineStr"/>
      <c r="J2" t="inlineStr">
        <is>
          <t>Not listed</t>
        </is>
      </c>
      <c r="K2" t="inlineStr">
        <is>
          <t>Not listed</t>
        </is>
      </c>
    </row>
    <row r="3">
      <c r="A3" t="inlineStr">
        <is>
          <t>Actuary</t>
        </is>
      </c>
      <c r="B3" t="inlineStr">
        <is>
          <t>224111</t>
        </is>
      </c>
      <c r="C3" t="n">
        <v>90</v>
      </c>
      <c r="D3" t="n">
        <v>85</v>
      </c>
      <c r="E3" t="n">
        <v>90</v>
      </c>
      <c r="F3" t="n">
        <v>85</v>
      </c>
      <c r="G3" t="n">
        <v>90</v>
      </c>
      <c r="H3" t="n">
        <v>85</v>
      </c>
      <c r="I3" t="inlineStr">
        <is>
          <t>03/09/2026</t>
        </is>
      </c>
      <c r="J3" t="inlineStr">
        <is>
          <t>N/A</t>
        </is>
      </c>
      <c r="K3" t="inlineStr">
        <is>
          <t>N/A</t>
        </is>
      </c>
    </row>
    <row r="4">
      <c r="A4" t="inlineStr">
        <is>
          <t>Aeronautical Engineer</t>
        </is>
      </c>
      <c r="B4" t="inlineStr">
        <is>
          <t>233911</t>
        </is>
      </c>
      <c r="C4" t="n">
        <v>90</v>
      </c>
      <c r="D4" t="n">
        <v>85</v>
      </c>
      <c r="E4" t="inlineStr">
        <is>
          <t>Not listed</t>
        </is>
      </c>
      <c r="F4" t="inlineStr">
        <is>
          <t>Not listed</t>
        </is>
      </c>
      <c r="G4" t="inlineStr">
        <is>
          <t>Not listed</t>
        </is>
      </c>
      <c r="H4" t="inlineStr">
        <is>
          <t>Not listed</t>
        </is>
      </c>
      <c r="I4" t="inlineStr"/>
      <c r="J4" t="inlineStr">
        <is>
          <t>Not listed</t>
        </is>
      </c>
      <c r="K4" t="inlineStr">
        <is>
          <t>Not listed</t>
        </is>
      </c>
    </row>
    <row r="5">
      <c r="A5" t="inlineStr">
        <is>
          <t>Agricultural Consultant</t>
        </is>
      </c>
      <c r="B5" t="inlineStr">
        <is>
          <t>234111</t>
        </is>
      </c>
      <c r="C5" t="n">
        <v>95</v>
      </c>
      <c r="D5" t="n">
        <v>85</v>
      </c>
      <c r="E5" t="n">
        <v>90</v>
      </c>
      <c r="F5" t="n">
        <v>85</v>
      </c>
      <c r="G5" t="n">
        <v>80</v>
      </c>
      <c r="H5" t="n">
        <v>80</v>
      </c>
      <c r="I5" t="inlineStr">
        <is>
          <t>03/09/2026</t>
        </is>
      </c>
      <c r="J5" t="inlineStr">
        <is>
          <t>N/A</t>
        </is>
      </c>
      <c r="K5" t="inlineStr">
        <is>
          <t>N/A</t>
        </is>
      </c>
    </row>
    <row r="6">
      <c r="A6" t="inlineStr">
        <is>
          <t>Agricultural Engineer</t>
        </is>
      </c>
      <c r="B6" t="inlineStr">
        <is>
          <t>233912</t>
        </is>
      </c>
      <c r="C6" t="n">
        <v>95</v>
      </c>
      <c r="D6" t="n">
        <v>90</v>
      </c>
      <c r="E6" t="inlineStr">
        <is>
          <t>Not listed</t>
        </is>
      </c>
      <c r="F6" t="inlineStr">
        <is>
          <t>Not listed</t>
        </is>
      </c>
      <c r="G6" t="inlineStr">
        <is>
          <t>Not listed</t>
        </is>
      </c>
      <c r="H6" t="inlineStr">
        <is>
          <t>Not listed</t>
        </is>
      </c>
      <c r="I6" t="inlineStr"/>
      <c r="J6" t="inlineStr">
        <is>
          <t>Not listed</t>
        </is>
      </c>
      <c r="K6" t="inlineStr">
        <is>
          <t>Not listed</t>
        </is>
      </c>
    </row>
    <row r="7">
      <c r="A7" t="inlineStr">
        <is>
          <t>Agricultural Scientist</t>
        </is>
      </c>
      <c r="B7" t="inlineStr">
        <is>
          <t>234114</t>
        </is>
      </c>
      <c r="C7" t="n">
        <v>95</v>
      </c>
      <c r="D7" t="n">
        <v>90</v>
      </c>
      <c r="E7" t="n">
        <v>90</v>
      </c>
      <c r="F7" t="n">
        <v>85</v>
      </c>
      <c r="G7" t="n">
        <v>80</v>
      </c>
      <c r="H7" t="n">
        <v>80</v>
      </c>
      <c r="I7" t="inlineStr">
        <is>
          <t>04/09/2026</t>
        </is>
      </c>
      <c r="J7" t="inlineStr">
        <is>
          <t>N/A</t>
        </is>
      </c>
      <c r="K7" t="inlineStr">
        <is>
          <t>N/A</t>
        </is>
      </c>
    </row>
    <row r="8">
      <c r="A8" t="inlineStr">
        <is>
          <t>Airconditioning and Mechanical Services Plumber</t>
        </is>
      </c>
      <c r="B8" t="inlineStr">
        <is>
          <t>334112</t>
        </is>
      </c>
      <c r="C8" t="n">
        <v>65</v>
      </c>
      <c r="D8" t="n">
        <v>70</v>
      </c>
      <c r="E8" t="n">
        <v>65</v>
      </c>
      <c r="F8" t="n">
        <v>65</v>
      </c>
      <c r="G8" t="n">
        <v>65</v>
      </c>
      <c r="H8" t="n">
        <v>65</v>
      </c>
      <c r="I8" t="inlineStr">
        <is>
          <t>19/09/2026</t>
        </is>
      </c>
      <c r="J8" t="n">
        <v>70</v>
      </c>
      <c r="K8" t="n">
        <v>70</v>
      </c>
    </row>
    <row r="9">
      <c r="A9" t="inlineStr">
        <is>
          <t>Airconditioning and Refrigeration Mechanic</t>
        </is>
      </c>
      <c r="B9" t="inlineStr">
        <is>
          <t>342111</t>
        </is>
      </c>
      <c r="C9" t="inlineStr">
        <is>
          <t>Not listed</t>
        </is>
      </c>
      <c r="D9" t="inlineStr">
        <is>
          <t>Not listed</t>
        </is>
      </c>
      <c r="E9" t="inlineStr">
        <is>
          <t>Not listed</t>
        </is>
      </c>
      <c r="F9" t="inlineStr">
        <is>
          <t>Not listed</t>
        </is>
      </c>
      <c r="G9" t="n">
        <v>80</v>
      </c>
      <c r="H9" t="n">
        <v>65</v>
      </c>
      <c r="I9" t="inlineStr">
        <is>
          <t>08/10/2026</t>
        </is>
      </c>
      <c r="J9" t="inlineStr">
        <is>
          <t>Not listed</t>
        </is>
      </c>
      <c r="K9" t="inlineStr">
        <is>
          <t>Not listed</t>
        </is>
      </c>
    </row>
    <row r="10">
      <c r="A10" t="inlineStr">
        <is>
          <t>Analyst Programmer</t>
        </is>
      </c>
      <c r="B10" t="inlineStr">
        <is>
          <t>261311</t>
        </is>
      </c>
      <c r="C10" t="n">
        <v>90</v>
      </c>
      <c r="D10" t="n">
        <v>85</v>
      </c>
      <c r="E10" t="inlineStr">
        <is>
          <t>Not listed</t>
        </is>
      </c>
      <c r="F10" t="inlineStr">
        <is>
          <t>Not listed</t>
        </is>
      </c>
      <c r="G10" t="inlineStr">
        <is>
          <t>Not listed</t>
        </is>
      </c>
      <c r="H10" t="inlineStr">
        <is>
          <t>Not listed</t>
        </is>
      </c>
      <c r="I10" t="inlineStr"/>
      <c r="J10" t="inlineStr">
        <is>
          <t>Not listed</t>
        </is>
      </c>
      <c r="K10" t="inlineStr">
        <is>
          <t>Not listed</t>
        </is>
      </c>
    </row>
    <row r="11">
      <c r="A11" t="inlineStr">
        <is>
          <t>Architect</t>
        </is>
      </c>
      <c r="B11" t="inlineStr">
        <is>
          <t>232111</t>
        </is>
      </c>
      <c r="C11" t="n">
        <v>75</v>
      </c>
      <c r="D11" t="n">
        <v>70</v>
      </c>
      <c r="E11" t="n">
        <v>90</v>
      </c>
      <c r="F11" t="n">
        <v>85</v>
      </c>
      <c r="G11" t="n">
        <v>85</v>
      </c>
      <c r="H11" t="n">
        <v>85</v>
      </c>
      <c r="I11" t="inlineStr">
        <is>
          <t>06/08/2026</t>
        </is>
      </c>
      <c r="J11" t="inlineStr">
        <is>
          <t>N/A</t>
        </is>
      </c>
      <c r="K11" t="inlineStr">
        <is>
          <t>N/A</t>
        </is>
      </c>
    </row>
    <row r="12">
      <c r="A12" t="inlineStr">
        <is>
          <t>Artistic Director</t>
        </is>
      </c>
      <c r="B12" t="inlineStr">
        <is>
          <t>212111</t>
        </is>
      </c>
      <c r="C12" t="inlineStr">
        <is>
          <t>Not listed</t>
        </is>
      </c>
      <c r="D12" t="inlineStr">
        <is>
          <t>Not listed</t>
        </is>
      </c>
      <c r="E12" t="inlineStr">
        <is>
          <t>Not listed</t>
        </is>
      </c>
      <c r="F12" t="n">
        <v>85</v>
      </c>
      <c r="G12" t="inlineStr">
        <is>
          <t>Not listed</t>
        </is>
      </c>
      <c r="H12" t="inlineStr">
        <is>
          <t>Not listed</t>
        </is>
      </c>
      <c r="I12" t="inlineStr"/>
      <c r="J12" t="inlineStr">
        <is>
          <t>Not listed</t>
        </is>
      </c>
      <c r="K12" t="inlineStr">
        <is>
          <t>N/A</t>
        </is>
      </c>
    </row>
    <row r="13">
      <c r="A13" t="inlineStr">
        <is>
          <t>Arts Administrator or Manager</t>
        </is>
      </c>
      <c r="B13" t="inlineStr">
        <is>
          <t>139911</t>
        </is>
      </c>
      <c r="C13" t="inlineStr">
        <is>
          <t>Not listed</t>
        </is>
      </c>
      <c r="D13" t="n">
        <v>90</v>
      </c>
      <c r="E13" t="n">
        <v>90</v>
      </c>
      <c r="F13" t="n">
        <v>85</v>
      </c>
      <c r="G13" t="n">
        <v>80</v>
      </c>
      <c r="H13" t="n">
        <v>65</v>
      </c>
      <c r="I13" t="inlineStr">
        <is>
          <t>01/10/2026</t>
        </is>
      </c>
      <c r="J13" t="inlineStr">
        <is>
          <t>N/A</t>
        </is>
      </c>
      <c r="K13" t="inlineStr">
        <is>
          <t>N/A</t>
        </is>
      </c>
    </row>
    <row r="14">
      <c r="A14" t="inlineStr">
        <is>
          <t>Audiologist</t>
        </is>
      </c>
      <c r="B14" t="inlineStr">
        <is>
          <t>252711</t>
        </is>
      </c>
      <c r="C14" t="n">
        <v>75</v>
      </c>
      <c r="D14" t="n">
        <v>75</v>
      </c>
      <c r="E14" t="n">
        <v>80</v>
      </c>
      <c r="F14" t="n">
        <v>75</v>
      </c>
      <c r="G14" t="n">
        <v>75</v>
      </c>
      <c r="H14" t="n">
        <v>70</v>
      </c>
      <c r="I14" t="inlineStr">
        <is>
          <t>29/10/2025</t>
        </is>
      </c>
      <c r="J14" t="n">
        <v>65</v>
      </c>
      <c r="K14" t="n">
        <v>80</v>
      </c>
    </row>
    <row r="15">
      <c r="A15" t="inlineStr">
        <is>
          <t>Automotive Electrician</t>
        </is>
      </c>
      <c r="B15" t="inlineStr">
        <is>
          <t>321111</t>
        </is>
      </c>
      <c r="C15" t="inlineStr">
        <is>
          <t>Not listed</t>
        </is>
      </c>
      <c r="D15" t="inlineStr">
        <is>
          <t>Not listed</t>
        </is>
      </c>
      <c r="E15" t="inlineStr">
        <is>
          <t>Not listed</t>
        </is>
      </c>
      <c r="F15" t="n">
        <v>85</v>
      </c>
      <c r="G15" t="n">
        <v>80</v>
      </c>
      <c r="H15" t="n">
        <v>65</v>
      </c>
      <c r="I15" t="inlineStr">
        <is>
          <t>10/10/2026</t>
        </is>
      </c>
      <c r="J15" t="inlineStr">
        <is>
          <t>Not listed</t>
        </is>
      </c>
      <c r="K15" t="inlineStr">
        <is>
          <t>N/A</t>
        </is>
      </c>
    </row>
    <row r="16">
      <c r="A16" t="inlineStr">
        <is>
          <t>Barrister</t>
        </is>
      </c>
      <c r="B16" t="inlineStr">
        <is>
          <t>271111</t>
        </is>
      </c>
      <c r="C16" t="inlineStr">
        <is>
          <t>Not listed</t>
        </is>
      </c>
      <c r="D16" t="inlineStr">
        <is>
          <t>Not listed</t>
        </is>
      </c>
      <c r="E16" t="n">
        <v>95</v>
      </c>
      <c r="F16" t="n">
        <v>90</v>
      </c>
      <c r="G16" t="n">
        <v>80</v>
      </c>
      <c r="H16" t="n">
        <v>70</v>
      </c>
      <c r="I16" t="inlineStr">
        <is>
          <t>27/03/2026</t>
        </is>
      </c>
      <c r="J16" t="inlineStr">
        <is>
          <t>N/A</t>
        </is>
      </c>
      <c r="K16" t="inlineStr">
        <is>
          <t>N/A</t>
        </is>
      </c>
    </row>
    <row r="17">
      <c r="A17" t="inlineStr">
        <is>
          <t>Biochemist</t>
        </is>
      </c>
      <c r="B17" t="inlineStr">
        <is>
          <t>234513</t>
        </is>
      </c>
      <c r="C17" t="n">
        <v>95</v>
      </c>
      <c r="D17" t="n">
        <v>90</v>
      </c>
      <c r="E17" t="n">
        <v>90</v>
      </c>
      <c r="F17" t="n">
        <v>85</v>
      </c>
      <c r="G17" t="inlineStr">
        <is>
          <t>Not listed</t>
        </is>
      </c>
      <c r="H17" t="inlineStr">
        <is>
          <t>Not listed</t>
        </is>
      </c>
      <c r="I17" t="inlineStr"/>
      <c r="J17" t="inlineStr">
        <is>
          <t>N/A</t>
        </is>
      </c>
      <c r="K17" t="inlineStr">
        <is>
          <t>N/A</t>
        </is>
      </c>
    </row>
    <row r="18">
      <c r="A18" t="inlineStr">
        <is>
          <t>Biomedical Engineer</t>
        </is>
      </c>
      <c r="B18" t="inlineStr">
        <is>
          <t>233913</t>
        </is>
      </c>
      <c r="C18" t="n">
        <v>90</v>
      </c>
      <c r="D18" t="n">
        <v>85</v>
      </c>
      <c r="E18" t="inlineStr">
        <is>
          <t>Not listed</t>
        </is>
      </c>
      <c r="F18" t="inlineStr">
        <is>
          <t>Not listed</t>
        </is>
      </c>
      <c r="G18" t="inlineStr">
        <is>
          <t>Not listed</t>
        </is>
      </c>
      <c r="H18" t="inlineStr">
        <is>
          <t>Not listed</t>
        </is>
      </c>
      <c r="I18" t="inlineStr"/>
      <c r="J18" t="inlineStr">
        <is>
          <t>Not listed</t>
        </is>
      </c>
      <c r="K18" t="inlineStr">
        <is>
          <t>Not listed</t>
        </is>
      </c>
    </row>
    <row r="19">
      <c r="A19" t="inlineStr">
        <is>
          <t>Biotechnologist</t>
        </is>
      </c>
      <c r="B19" t="inlineStr">
        <is>
          <t>234514</t>
        </is>
      </c>
      <c r="C19" t="n">
        <v>90</v>
      </c>
      <c r="D19" t="n">
        <v>85</v>
      </c>
      <c r="E19" t="n">
        <v>90</v>
      </c>
      <c r="F19" t="n">
        <v>85</v>
      </c>
      <c r="G19" t="n">
        <v>95</v>
      </c>
      <c r="H19" t="n">
        <v>90</v>
      </c>
      <c r="I19" t="inlineStr">
        <is>
          <t>09/02/2026</t>
        </is>
      </c>
      <c r="J19" t="inlineStr">
        <is>
          <t>N/A</t>
        </is>
      </c>
      <c r="K19" t="inlineStr">
        <is>
          <t>N/A</t>
        </is>
      </c>
    </row>
    <row r="20">
      <c r="A20" t="inlineStr">
        <is>
          <t>Boat Builder and Repairer</t>
        </is>
      </c>
      <c r="B20" t="inlineStr">
        <is>
          <t>399111</t>
        </is>
      </c>
      <c r="C20" t="inlineStr">
        <is>
          <t>Not listed</t>
        </is>
      </c>
      <c r="D20" t="n">
        <v>90</v>
      </c>
      <c r="E20" t="n">
        <v>90</v>
      </c>
      <c r="F20" t="n">
        <v>85</v>
      </c>
      <c r="G20" t="n">
        <v>80</v>
      </c>
      <c r="H20" t="n">
        <v>65</v>
      </c>
      <c r="I20" t="inlineStr">
        <is>
          <t>13/08/2026</t>
        </is>
      </c>
      <c r="J20" t="inlineStr">
        <is>
          <t>N/A</t>
        </is>
      </c>
      <c r="K20" t="inlineStr">
        <is>
          <t>N/A</t>
        </is>
      </c>
    </row>
    <row r="21">
      <c r="A21" t="inlineStr">
        <is>
          <t>Botanist</t>
        </is>
      </c>
      <c r="B21" t="inlineStr">
        <is>
          <t>234515</t>
        </is>
      </c>
      <c r="C21" t="inlineStr">
        <is>
          <t>Not listed</t>
        </is>
      </c>
      <c r="D21" t="inlineStr">
        <is>
          <t>Not listed</t>
        </is>
      </c>
      <c r="E21" t="inlineStr">
        <is>
          <t>Not listed</t>
        </is>
      </c>
      <c r="F21" t="n">
        <v>85</v>
      </c>
      <c r="G21" t="inlineStr">
        <is>
          <t>Not listed</t>
        </is>
      </c>
      <c r="H21" t="inlineStr">
        <is>
          <t>Not listed</t>
        </is>
      </c>
      <c r="I21" t="inlineStr"/>
      <c r="J21" t="inlineStr">
        <is>
          <t>Not listed</t>
        </is>
      </c>
      <c r="K21" t="inlineStr">
        <is>
          <t>N/A</t>
        </is>
      </c>
    </row>
    <row r="22">
      <c r="A22" t="inlineStr">
        <is>
          <t>Bricklayer</t>
        </is>
      </c>
      <c r="B22" t="inlineStr">
        <is>
          <t>331111</t>
        </is>
      </c>
      <c r="C22" t="n">
        <v>65</v>
      </c>
      <c r="D22" t="n">
        <v>65</v>
      </c>
      <c r="E22" t="n">
        <v>65</v>
      </c>
      <c r="F22" t="n">
        <v>65</v>
      </c>
      <c r="G22" t="n">
        <v>65</v>
      </c>
      <c r="H22" t="n">
        <v>65</v>
      </c>
      <c r="I22" t="inlineStr">
        <is>
          <t>17/09/2026</t>
        </is>
      </c>
      <c r="J22" t="n">
        <v>70</v>
      </c>
      <c r="K22" t="n">
        <v>70</v>
      </c>
    </row>
    <row r="23">
      <c r="A23" t="inlineStr">
        <is>
          <t>Cabinetmaker</t>
        </is>
      </c>
      <c r="B23" t="inlineStr">
        <is>
          <t>394112</t>
        </is>
      </c>
      <c r="C23" t="n">
        <v>65</v>
      </c>
      <c r="D23" t="n">
        <v>65</v>
      </c>
      <c r="E23" t="inlineStr">
        <is>
          <t>Not listed</t>
        </is>
      </c>
      <c r="F23" t="n">
        <v>85</v>
      </c>
      <c r="G23" t="n">
        <v>80</v>
      </c>
      <c r="H23" t="n">
        <v>65</v>
      </c>
      <c r="I23" t="inlineStr">
        <is>
          <t>14/10/2026</t>
        </is>
      </c>
      <c r="J23" t="inlineStr">
        <is>
          <t>Not listed</t>
        </is>
      </c>
      <c r="K23" t="inlineStr">
        <is>
          <t>N/A</t>
        </is>
      </c>
    </row>
    <row r="24">
      <c r="A24" t="inlineStr">
        <is>
          <t>Cardiologist</t>
        </is>
      </c>
      <c r="B24" t="inlineStr">
        <is>
          <t>253312</t>
        </is>
      </c>
      <c r="C24" t="n">
        <v>80</v>
      </c>
      <c r="D24" t="inlineStr">
        <is>
          <t>Not listed</t>
        </is>
      </c>
      <c r="E24" t="n">
        <v>80</v>
      </c>
      <c r="F24" t="n">
        <v>80</v>
      </c>
      <c r="G24" t="n">
        <v>80</v>
      </c>
      <c r="H24" t="n">
        <v>75</v>
      </c>
      <c r="I24" t="inlineStr">
        <is>
          <t>14/10/2026</t>
        </is>
      </c>
      <c r="J24" t="n">
        <v>80</v>
      </c>
      <c r="K24" t="n">
        <v>80</v>
      </c>
    </row>
    <row r="25">
      <c r="A25" t="inlineStr">
        <is>
          <t>Cardiothoracic Surgeon</t>
        </is>
      </c>
      <c r="B25" t="inlineStr">
        <is>
          <t>253512</t>
        </is>
      </c>
      <c r="C25" t="n">
        <v>85</v>
      </c>
      <c r="D25" t="n">
        <v>85</v>
      </c>
      <c r="E25" t="inlineStr">
        <is>
          <t>Not listed</t>
        </is>
      </c>
      <c r="F25" t="inlineStr">
        <is>
          <t>Not listed</t>
        </is>
      </c>
      <c r="G25" t="inlineStr">
        <is>
          <t>Not listed</t>
        </is>
      </c>
      <c r="H25" t="inlineStr">
        <is>
          <t>Not listed</t>
        </is>
      </c>
      <c r="I25" t="inlineStr"/>
      <c r="J25" t="inlineStr">
        <is>
          <t>Not listed</t>
        </is>
      </c>
      <c r="K25" t="inlineStr">
        <is>
          <t>Not listed</t>
        </is>
      </c>
    </row>
    <row r="26">
      <c r="A26" t="inlineStr">
        <is>
          <t>Carpenter</t>
        </is>
      </c>
      <c r="B26" t="inlineStr">
        <is>
          <t>331212</t>
        </is>
      </c>
      <c r="C26" t="n">
        <v>65</v>
      </c>
      <c r="D26" t="n">
        <v>65</v>
      </c>
      <c r="E26" t="n">
        <v>65</v>
      </c>
      <c r="F26" t="n">
        <v>65</v>
      </c>
      <c r="G26" t="n">
        <v>65</v>
      </c>
      <c r="H26" t="n">
        <v>65</v>
      </c>
      <c r="I26" t="inlineStr">
        <is>
          <t>21/09/2026</t>
        </is>
      </c>
      <c r="J26" t="inlineStr">
        <is>
          <t>N/A</t>
        </is>
      </c>
      <c r="K26" t="n">
        <v>65</v>
      </c>
    </row>
    <row r="27">
      <c r="A27" t="inlineStr">
        <is>
          <t>Carpenter and Joiner</t>
        </is>
      </c>
      <c r="B27" t="inlineStr">
        <is>
          <t>331211</t>
        </is>
      </c>
      <c r="C27" t="n">
        <v>65</v>
      </c>
      <c r="D27" t="n">
        <v>65</v>
      </c>
      <c r="E27" t="n">
        <v>65</v>
      </c>
      <c r="F27" t="n">
        <v>65</v>
      </c>
      <c r="G27" t="n">
        <v>65</v>
      </c>
      <c r="H27" t="n">
        <v>65</v>
      </c>
      <c r="I27" t="inlineStr">
        <is>
          <t>15/09/2026</t>
        </is>
      </c>
      <c r="J27" t="inlineStr">
        <is>
          <t>N/A</t>
        </is>
      </c>
      <c r="K27" t="n">
        <v>95</v>
      </c>
    </row>
    <row r="28">
      <c r="A28" t="inlineStr">
        <is>
          <t>Cartographer</t>
        </is>
      </c>
      <c r="B28" t="inlineStr">
        <is>
          <t>232213</t>
        </is>
      </c>
      <c r="C28" t="inlineStr">
        <is>
          <t>Not listed</t>
        </is>
      </c>
      <c r="D28" t="inlineStr">
        <is>
          <t>Not listed</t>
        </is>
      </c>
      <c r="E28" t="n">
        <v>90</v>
      </c>
      <c r="F28" t="n">
        <v>90</v>
      </c>
      <c r="G28" t="n">
        <v>85</v>
      </c>
      <c r="H28" t="n">
        <v>85</v>
      </c>
      <c r="I28" t="inlineStr">
        <is>
          <t>25/03/2026</t>
        </is>
      </c>
      <c r="J28" t="inlineStr">
        <is>
          <t>N/A</t>
        </is>
      </c>
      <c r="K28" t="inlineStr">
        <is>
          <t>N/A</t>
        </is>
      </c>
    </row>
    <row r="29">
      <c r="A29" t="inlineStr">
        <is>
          <t>Chef</t>
        </is>
      </c>
      <c r="B29" t="inlineStr">
        <is>
          <t>351311</t>
        </is>
      </c>
      <c r="C29" t="n">
        <v>90</v>
      </c>
      <c r="D29" t="n">
        <v>85</v>
      </c>
      <c r="E29" t="inlineStr">
        <is>
          <t>Not listed</t>
        </is>
      </c>
      <c r="F29" t="inlineStr">
        <is>
          <t>Not listed</t>
        </is>
      </c>
      <c r="G29" t="inlineStr">
        <is>
          <t>Not listed</t>
        </is>
      </c>
      <c r="H29" t="inlineStr">
        <is>
          <t>Not listed</t>
        </is>
      </c>
      <c r="I29" t="inlineStr"/>
      <c r="J29" t="inlineStr">
        <is>
          <t>Not listed</t>
        </is>
      </c>
      <c r="K29" t="inlineStr">
        <is>
          <t>Not listed</t>
        </is>
      </c>
    </row>
    <row r="30">
      <c r="A30" t="inlineStr">
        <is>
          <t>Chemical Engineer</t>
        </is>
      </c>
      <c r="B30" t="inlineStr">
        <is>
          <t>233111</t>
        </is>
      </c>
      <c r="C30" t="n">
        <v>90</v>
      </c>
      <c r="D30" t="n">
        <v>85</v>
      </c>
      <c r="E30" t="n">
        <v>90</v>
      </c>
      <c r="F30" t="n">
        <v>85</v>
      </c>
      <c r="G30" t="inlineStr">
        <is>
          <t>Not listed</t>
        </is>
      </c>
      <c r="H30" t="n">
        <v>85</v>
      </c>
      <c r="I30" t="inlineStr">
        <is>
          <t>10/07/2026</t>
        </is>
      </c>
      <c r="J30" t="inlineStr">
        <is>
          <t>N/A</t>
        </is>
      </c>
      <c r="K30" t="inlineStr">
        <is>
          <t>N/A</t>
        </is>
      </c>
    </row>
    <row r="31">
      <c r="A31" t="inlineStr">
        <is>
          <t>Chemist</t>
        </is>
      </c>
      <c r="B31" t="inlineStr">
        <is>
          <t>234211</t>
        </is>
      </c>
      <c r="C31" t="n">
        <v>90</v>
      </c>
      <c r="D31" t="n">
        <v>90</v>
      </c>
      <c r="E31" t="n">
        <v>90</v>
      </c>
      <c r="F31" t="n">
        <v>85</v>
      </c>
      <c r="G31" t="n">
        <v>85</v>
      </c>
      <c r="H31" t="n">
        <v>80</v>
      </c>
      <c r="I31" t="inlineStr">
        <is>
          <t>01/01/2026</t>
        </is>
      </c>
      <c r="J31" t="inlineStr">
        <is>
          <t>N/A</t>
        </is>
      </c>
      <c r="K31" t="inlineStr">
        <is>
          <t>N/A</t>
        </is>
      </c>
    </row>
    <row r="32">
      <c r="A32" t="inlineStr">
        <is>
          <t>Child Care Centre Manager</t>
        </is>
      </c>
      <c r="B32" t="inlineStr">
        <is>
          <t>134111</t>
        </is>
      </c>
      <c r="C32" t="n">
        <v>80</v>
      </c>
      <c r="D32" t="n">
        <v>75</v>
      </c>
      <c r="E32" t="n">
        <v>90</v>
      </c>
      <c r="F32" t="n">
        <v>75</v>
      </c>
      <c r="G32" t="n">
        <v>80</v>
      </c>
      <c r="H32" t="n">
        <v>85</v>
      </c>
      <c r="I32" t="inlineStr">
        <is>
          <t>14/10/2026</t>
        </is>
      </c>
      <c r="J32" t="inlineStr">
        <is>
          <t>N/A</t>
        </is>
      </c>
      <c r="K32" t="inlineStr">
        <is>
          <t>N/A</t>
        </is>
      </c>
    </row>
    <row r="33">
      <c r="A33" t="inlineStr">
        <is>
          <t>Chiropractor</t>
        </is>
      </c>
      <c r="B33" t="inlineStr">
        <is>
          <t>252111</t>
        </is>
      </c>
      <c r="C33" t="n">
        <v>80</v>
      </c>
      <c r="D33" t="n">
        <v>75</v>
      </c>
      <c r="E33" t="inlineStr">
        <is>
          <t>Not listed</t>
        </is>
      </c>
      <c r="F33" t="n">
        <v>85</v>
      </c>
      <c r="G33" t="n">
        <v>80</v>
      </c>
      <c r="H33" t="n">
        <v>80</v>
      </c>
      <c r="I33" t="inlineStr">
        <is>
          <t>04/09/2026</t>
        </is>
      </c>
      <c r="J33" t="inlineStr">
        <is>
          <t>Not listed</t>
        </is>
      </c>
      <c r="K33" t="inlineStr">
        <is>
          <t>N/A</t>
        </is>
      </c>
    </row>
    <row r="34">
      <c r="A34" t="inlineStr">
        <is>
          <t>Civil Engineer</t>
        </is>
      </c>
      <c r="B34" t="inlineStr">
        <is>
          <t>233211</t>
        </is>
      </c>
      <c r="C34" t="n">
        <v>90</v>
      </c>
      <c r="D34" t="n">
        <v>85</v>
      </c>
      <c r="E34" t="inlineStr">
        <is>
          <t>Not listed</t>
        </is>
      </c>
      <c r="F34" t="inlineStr">
        <is>
          <t>Not listed</t>
        </is>
      </c>
      <c r="G34" t="inlineStr">
        <is>
          <t>Not listed</t>
        </is>
      </c>
      <c r="H34" t="inlineStr">
        <is>
          <t>Not listed</t>
        </is>
      </c>
      <c r="I34" t="inlineStr"/>
      <c r="J34" t="inlineStr">
        <is>
          <t>Not listed</t>
        </is>
      </c>
      <c r="K34" t="inlineStr">
        <is>
          <t>Not listed</t>
        </is>
      </c>
    </row>
    <row r="35">
      <c r="A35" t="inlineStr">
        <is>
          <t>Civil Engineering Draftsperson</t>
        </is>
      </c>
      <c r="B35" t="inlineStr">
        <is>
          <t>312211</t>
        </is>
      </c>
      <c r="C35" t="n">
        <v>75</v>
      </c>
      <c r="D35" t="n">
        <v>70</v>
      </c>
      <c r="E35" t="n">
        <v>90</v>
      </c>
      <c r="F35" t="n">
        <v>85</v>
      </c>
      <c r="G35" t="inlineStr">
        <is>
          <t>Not listed</t>
        </is>
      </c>
      <c r="H35" t="inlineStr">
        <is>
          <t>Not listed</t>
        </is>
      </c>
      <c r="I35" t="inlineStr"/>
      <c r="J35" t="inlineStr">
        <is>
          <t>N/A</t>
        </is>
      </c>
      <c r="K35" t="inlineStr">
        <is>
          <t>N/A</t>
        </is>
      </c>
    </row>
    <row r="36">
      <c r="A36" t="inlineStr">
        <is>
          <t>Civil Engineering Technician</t>
        </is>
      </c>
      <c r="B36" t="inlineStr">
        <is>
          <t>312212</t>
        </is>
      </c>
      <c r="C36" t="n">
        <v>75</v>
      </c>
      <c r="D36" t="n">
        <v>70</v>
      </c>
      <c r="E36" t="n">
        <v>90</v>
      </c>
      <c r="F36" t="n">
        <v>85</v>
      </c>
      <c r="G36" t="inlineStr">
        <is>
          <t>Not listed</t>
        </is>
      </c>
      <c r="H36" t="inlineStr">
        <is>
          <t>Not listed</t>
        </is>
      </c>
      <c r="I36" t="inlineStr"/>
      <c r="J36" t="inlineStr">
        <is>
          <t>N/A</t>
        </is>
      </c>
      <c r="K36" t="inlineStr">
        <is>
          <t>N/A</t>
        </is>
      </c>
    </row>
    <row r="37">
      <c r="A37" t="inlineStr">
        <is>
          <t>Clinical Psychologist</t>
        </is>
      </c>
      <c r="B37" t="inlineStr">
        <is>
          <t>272311</t>
        </is>
      </c>
      <c r="C37" t="n">
        <v>85</v>
      </c>
      <c r="D37" t="n">
        <v>75</v>
      </c>
      <c r="E37" t="n">
        <v>75</v>
      </c>
      <c r="F37" t="n">
        <v>80</v>
      </c>
      <c r="G37" t="n">
        <v>75</v>
      </c>
      <c r="H37" t="n">
        <v>90</v>
      </c>
      <c r="I37" t="inlineStr">
        <is>
          <t>28/09/2026</t>
        </is>
      </c>
      <c r="J37" t="inlineStr">
        <is>
          <t>N/A</t>
        </is>
      </c>
      <c r="K37" t="inlineStr">
        <is>
          <t>N/A</t>
        </is>
      </c>
    </row>
    <row r="38">
      <c r="A38" t="inlineStr">
        <is>
          <t>Computer Network and Systems Engineer</t>
        </is>
      </c>
      <c r="B38" t="inlineStr">
        <is>
          <t>263111</t>
        </is>
      </c>
      <c r="C38" t="n">
        <v>100</v>
      </c>
      <c r="D38" t="n">
        <v>95</v>
      </c>
      <c r="E38" t="inlineStr">
        <is>
          <t>Not listed</t>
        </is>
      </c>
      <c r="F38" t="inlineStr">
        <is>
          <t>Not listed</t>
        </is>
      </c>
      <c r="G38" t="inlineStr">
        <is>
          <t>Not listed</t>
        </is>
      </c>
      <c r="H38" t="inlineStr">
        <is>
          <t>Not listed</t>
        </is>
      </c>
      <c r="I38" t="inlineStr"/>
      <c r="J38" t="inlineStr">
        <is>
          <t>Not listed</t>
        </is>
      </c>
      <c r="K38" t="inlineStr">
        <is>
          <t>Not listed</t>
        </is>
      </c>
    </row>
    <row r="39">
      <c r="A39" t="inlineStr">
        <is>
          <t>Conservator</t>
        </is>
      </c>
      <c r="B39" t="inlineStr">
        <is>
          <t>234911</t>
        </is>
      </c>
      <c r="C39" t="inlineStr">
        <is>
          <t>Not listed</t>
        </is>
      </c>
      <c r="D39" t="inlineStr">
        <is>
          <t>Not listed</t>
        </is>
      </c>
      <c r="E39" t="n">
        <v>90</v>
      </c>
      <c r="F39" t="inlineStr">
        <is>
          <t>Not listed</t>
        </is>
      </c>
      <c r="G39" t="inlineStr">
        <is>
          <t>Not listed</t>
        </is>
      </c>
      <c r="H39" t="n">
        <v>90</v>
      </c>
      <c r="I39" t="inlineStr">
        <is>
          <t>16/09/2026</t>
        </is>
      </c>
      <c r="J39" t="inlineStr">
        <is>
          <t>N/A</t>
        </is>
      </c>
      <c r="K39" t="inlineStr">
        <is>
          <t>Not listed</t>
        </is>
      </c>
    </row>
    <row r="40">
      <c r="A40" t="inlineStr">
        <is>
          <t>Construction Project Manager</t>
        </is>
      </c>
      <c r="B40" t="inlineStr">
        <is>
          <t>133111</t>
        </is>
      </c>
      <c r="C40" t="n">
        <v>75</v>
      </c>
      <c r="D40" t="n">
        <v>70</v>
      </c>
      <c r="E40" t="n">
        <v>90</v>
      </c>
      <c r="F40" t="n">
        <v>85</v>
      </c>
      <c r="G40" t="n">
        <v>80</v>
      </c>
      <c r="H40" t="n">
        <v>80</v>
      </c>
      <c r="I40" t="inlineStr">
        <is>
          <t>04/09/2026</t>
        </is>
      </c>
      <c r="J40" t="inlineStr">
        <is>
          <t>N/A</t>
        </is>
      </c>
      <c r="K40" t="inlineStr">
        <is>
          <t>N/A</t>
        </is>
      </c>
    </row>
    <row r="41">
      <c r="A41" t="inlineStr">
        <is>
          <t>Dancer or Choreographer</t>
        </is>
      </c>
      <c r="B41" t="inlineStr">
        <is>
          <t>211112</t>
        </is>
      </c>
      <c r="C41" t="inlineStr">
        <is>
          <t>Not listed</t>
        </is>
      </c>
      <c r="D41" t="n">
        <v>90</v>
      </c>
      <c r="E41" t="inlineStr">
        <is>
          <t>Not listed</t>
        </is>
      </c>
      <c r="F41" t="inlineStr">
        <is>
          <t>Not listed</t>
        </is>
      </c>
      <c r="G41" t="n">
        <v>80</v>
      </c>
      <c r="H41" t="n">
        <v>65</v>
      </c>
      <c r="I41" t="inlineStr">
        <is>
          <t>07/07/2026</t>
        </is>
      </c>
      <c r="J41" t="inlineStr">
        <is>
          <t>Not listed</t>
        </is>
      </c>
      <c r="K41" t="inlineStr">
        <is>
          <t>Not listed</t>
        </is>
      </c>
    </row>
    <row r="42">
      <c r="A42" t="inlineStr">
        <is>
          <t>Dermatologist</t>
        </is>
      </c>
      <c r="B42" t="inlineStr">
        <is>
          <t>253911</t>
        </is>
      </c>
      <c r="C42" t="inlineStr">
        <is>
          <t>Not listed</t>
        </is>
      </c>
      <c r="D42" t="n">
        <v>75</v>
      </c>
      <c r="E42" t="n">
        <v>100</v>
      </c>
      <c r="F42" t="n">
        <v>100</v>
      </c>
      <c r="G42" t="n">
        <v>85</v>
      </c>
      <c r="H42" t="n">
        <v>85</v>
      </c>
      <c r="I42" t="inlineStr">
        <is>
          <t>03/04/2026</t>
        </is>
      </c>
      <c r="J42" t="inlineStr">
        <is>
          <t>N/A</t>
        </is>
      </c>
      <c r="K42" t="inlineStr">
        <is>
          <t>N/A</t>
        </is>
      </c>
    </row>
    <row r="43">
      <c r="A43" t="inlineStr">
        <is>
          <t>Developer Programmer</t>
        </is>
      </c>
      <c r="B43" t="inlineStr">
        <is>
          <t>261312</t>
        </is>
      </c>
      <c r="C43" t="n">
        <v>100</v>
      </c>
      <c r="D43" t="n">
        <v>95</v>
      </c>
      <c r="E43" t="inlineStr">
        <is>
          <t>Not listed</t>
        </is>
      </c>
      <c r="F43" t="inlineStr">
        <is>
          <t>Not listed</t>
        </is>
      </c>
      <c r="G43" t="inlineStr">
        <is>
          <t>Not listed</t>
        </is>
      </c>
      <c r="H43" t="inlineStr">
        <is>
          <t>Not listed</t>
        </is>
      </c>
      <c r="I43" t="inlineStr"/>
      <c r="J43" t="inlineStr">
        <is>
          <t>Not listed</t>
        </is>
      </c>
      <c r="K43" t="inlineStr">
        <is>
          <t>Not listed</t>
        </is>
      </c>
    </row>
    <row r="44">
      <c r="A44" t="inlineStr">
        <is>
          <t>Diagnostic and Interventional Radiologist</t>
        </is>
      </c>
      <c r="B44" t="inlineStr">
        <is>
          <t>253917</t>
        </is>
      </c>
      <c r="C44" t="n">
        <v>80</v>
      </c>
      <c r="D44" t="n">
        <v>80</v>
      </c>
      <c r="E44" t="n">
        <v>85</v>
      </c>
      <c r="F44" t="n">
        <v>80</v>
      </c>
      <c r="G44" t="n">
        <v>85</v>
      </c>
      <c r="H44" t="n">
        <v>75</v>
      </c>
      <c r="I44" t="inlineStr">
        <is>
          <t>27/09/2026</t>
        </is>
      </c>
      <c r="J44" t="inlineStr">
        <is>
          <t>N/A</t>
        </is>
      </c>
      <c r="K44" t="inlineStr">
        <is>
          <t>N/A</t>
        </is>
      </c>
    </row>
    <row r="45">
      <c r="A45" t="inlineStr">
        <is>
          <t>Diesel Motor Mechanic</t>
        </is>
      </c>
      <c r="B45" t="inlineStr">
        <is>
          <t>321212</t>
        </is>
      </c>
      <c r="C45" t="n">
        <v>90</v>
      </c>
      <c r="D45" t="n">
        <v>95</v>
      </c>
      <c r="E45" t="inlineStr">
        <is>
          <t>Not listed</t>
        </is>
      </c>
      <c r="F45" t="inlineStr">
        <is>
          <t>Not listed</t>
        </is>
      </c>
      <c r="G45" t="inlineStr">
        <is>
          <t>Not listed</t>
        </is>
      </c>
      <c r="H45" t="inlineStr">
        <is>
          <t>Not listed</t>
        </is>
      </c>
      <c r="I45" t="inlineStr"/>
      <c r="J45" t="inlineStr">
        <is>
          <t>Not listed</t>
        </is>
      </c>
      <c r="K45" t="inlineStr">
        <is>
          <t>Not listed</t>
        </is>
      </c>
    </row>
    <row r="46">
      <c r="A46" t="inlineStr">
        <is>
          <t>Drainer</t>
        </is>
      </c>
      <c r="B46" t="inlineStr">
        <is>
          <t>334113</t>
        </is>
      </c>
      <c r="C46" t="n">
        <v>65</v>
      </c>
      <c r="D46" t="inlineStr">
        <is>
          <t>Not listed</t>
        </is>
      </c>
      <c r="E46" t="n">
        <v>65</v>
      </c>
      <c r="F46" t="n">
        <v>70</v>
      </c>
      <c r="G46" t="n">
        <v>65</v>
      </c>
      <c r="H46" t="n">
        <v>65</v>
      </c>
      <c r="I46" t="inlineStr">
        <is>
          <t>15/07/2026</t>
        </is>
      </c>
      <c r="J46" t="inlineStr">
        <is>
          <t>N/A</t>
        </is>
      </c>
      <c r="K46" t="inlineStr">
        <is>
          <t>N/A</t>
        </is>
      </c>
    </row>
    <row r="47">
      <c r="A47" t="inlineStr">
        <is>
          <t>Early Childhood (Pre-primary School) Teacher</t>
        </is>
      </c>
      <c r="B47" t="inlineStr">
        <is>
          <t>241111</t>
        </is>
      </c>
      <c r="C47" t="n">
        <v>75</v>
      </c>
      <c r="D47" t="n">
        <v>70</v>
      </c>
      <c r="E47" t="n">
        <v>85</v>
      </c>
      <c r="F47" t="n">
        <v>85</v>
      </c>
      <c r="G47" t="inlineStr">
        <is>
          <t>Not listed</t>
        </is>
      </c>
      <c r="H47" t="n">
        <v>90</v>
      </c>
      <c r="I47" t="inlineStr">
        <is>
          <t>22/07/2026</t>
        </is>
      </c>
      <c r="J47" t="n">
        <v>80</v>
      </c>
      <c r="K47" t="n">
        <v>90</v>
      </c>
    </row>
    <row r="48">
      <c r="A48" t="inlineStr">
        <is>
          <t>Economist</t>
        </is>
      </c>
      <c r="B48" t="inlineStr">
        <is>
          <t>224311</t>
        </is>
      </c>
      <c r="C48" t="n">
        <v>90</v>
      </c>
      <c r="D48" t="n">
        <v>90</v>
      </c>
      <c r="E48" t="n">
        <v>90</v>
      </c>
      <c r="F48" t="n">
        <v>85</v>
      </c>
      <c r="G48" t="n">
        <v>80</v>
      </c>
      <c r="H48" t="n">
        <v>65</v>
      </c>
      <c r="I48" t="inlineStr">
        <is>
          <t>15/10/2026</t>
        </is>
      </c>
      <c r="J48" t="inlineStr">
        <is>
          <t>N/A</t>
        </is>
      </c>
      <c r="K48" t="inlineStr">
        <is>
          <t>N/A</t>
        </is>
      </c>
    </row>
    <row r="49">
      <c r="A49" t="inlineStr">
        <is>
          <t>Educational Psychologist</t>
        </is>
      </c>
      <c r="B49" t="inlineStr">
        <is>
          <t>272312</t>
        </is>
      </c>
      <c r="C49" t="inlineStr">
        <is>
          <t>Not listed</t>
        </is>
      </c>
      <c r="D49" t="n">
        <v>75</v>
      </c>
      <c r="E49" t="n">
        <v>85</v>
      </c>
      <c r="F49" t="inlineStr">
        <is>
          <t>Not listed</t>
        </is>
      </c>
      <c r="G49" t="inlineStr">
        <is>
          <t>Not listed</t>
        </is>
      </c>
      <c r="H49" t="n">
        <v>65</v>
      </c>
      <c r="I49" t="inlineStr">
        <is>
          <t>15/10/2026</t>
        </is>
      </c>
      <c r="J49" t="inlineStr">
        <is>
          <t>N/A</t>
        </is>
      </c>
      <c r="K49" t="inlineStr">
        <is>
          <t>Not listed</t>
        </is>
      </c>
    </row>
    <row r="50">
      <c r="A50" t="inlineStr">
        <is>
          <t>Electrical Engineer</t>
        </is>
      </c>
      <c r="B50" t="inlineStr">
        <is>
          <t>233311</t>
        </is>
      </c>
      <c r="C50" t="n">
        <v>90</v>
      </c>
      <c r="D50" t="n">
        <v>85</v>
      </c>
      <c r="E50" t="inlineStr">
        <is>
          <t>Not listed</t>
        </is>
      </c>
      <c r="F50" t="inlineStr">
        <is>
          <t>Not listed</t>
        </is>
      </c>
      <c r="G50" t="inlineStr">
        <is>
          <t>Not listed</t>
        </is>
      </c>
      <c r="H50" t="inlineStr">
        <is>
          <t>Not listed</t>
        </is>
      </c>
      <c r="I50" t="inlineStr"/>
      <c r="J50" t="inlineStr">
        <is>
          <t>Not listed</t>
        </is>
      </c>
      <c r="K50" t="inlineStr">
        <is>
          <t>Not listed</t>
        </is>
      </c>
    </row>
    <row r="51">
      <c r="A51" t="inlineStr">
        <is>
          <t>Electrical Engineering Draftsperson</t>
        </is>
      </c>
      <c r="B51" t="inlineStr">
        <is>
          <t>312311</t>
        </is>
      </c>
      <c r="C51" t="inlineStr">
        <is>
          <t>Not listed</t>
        </is>
      </c>
      <c r="D51" t="n">
        <v>90</v>
      </c>
      <c r="E51" t="n">
        <v>90</v>
      </c>
      <c r="F51" t="n">
        <v>85</v>
      </c>
      <c r="G51" t="n">
        <v>80</v>
      </c>
      <c r="H51" t="n">
        <v>65</v>
      </c>
      <c r="I51" t="inlineStr">
        <is>
          <t>15/10/2026</t>
        </is>
      </c>
      <c r="J51" t="inlineStr">
        <is>
          <t>N/A</t>
        </is>
      </c>
      <c r="K51" t="inlineStr">
        <is>
          <t>N/A</t>
        </is>
      </c>
    </row>
    <row r="52">
      <c r="A52" t="inlineStr">
        <is>
          <t>Electrical Engineering Technician</t>
        </is>
      </c>
      <c r="B52" t="inlineStr">
        <is>
          <t>312312</t>
        </is>
      </c>
      <c r="C52" t="inlineStr">
        <is>
          <t>Not listed</t>
        </is>
      </c>
      <c r="D52" t="n">
        <v>90</v>
      </c>
      <c r="E52" t="n">
        <v>90</v>
      </c>
      <c r="F52" t="n">
        <v>85</v>
      </c>
      <c r="G52" t="n">
        <v>80</v>
      </c>
      <c r="H52" t="n">
        <v>65</v>
      </c>
      <c r="I52" t="inlineStr">
        <is>
          <t>29/09/2026</t>
        </is>
      </c>
      <c r="J52" t="inlineStr">
        <is>
          <t>N/A</t>
        </is>
      </c>
      <c r="K52" t="inlineStr">
        <is>
          <t>N/A</t>
        </is>
      </c>
    </row>
    <row r="53">
      <c r="A53" t="inlineStr">
        <is>
          <t>Electrician (General)</t>
        </is>
      </c>
      <c r="B53" t="inlineStr">
        <is>
          <t>341111</t>
        </is>
      </c>
      <c r="C53" t="n">
        <v>65</v>
      </c>
      <c r="D53" t="n">
        <v>65</v>
      </c>
      <c r="E53" t="n">
        <v>65</v>
      </c>
      <c r="F53" t="n">
        <v>65</v>
      </c>
      <c r="G53" t="n">
        <v>65</v>
      </c>
      <c r="H53" t="n">
        <v>65</v>
      </c>
      <c r="I53" t="inlineStr">
        <is>
          <t>18/09/2026</t>
        </is>
      </c>
      <c r="J53" t="n">
        <v>75</v>
      </c>
      <c r="K53" t="n">
        <v>65</v>
      </c>
    </row>
    <row r="54">
      <c r="A54" t="inlineStr">
        <is>
          <t>Electrician (Special Class)</t>
        </is>
      </c>
      <c r="B54" t="inlineStr">
        <is>
          <t>341112</t>
        </is>
      </c>
      <c r="C54" t="n">
        <v>70</v>
      </c>
      <c r="D54" t="inlineStr">
        <is>
          <t>Not listed</t>
        </is>
      </c>
      <c r="E54" t="n">
        <v>65</v>
      </c>
      <c r="F54" t="n">
        <v>70</v>
      </c>
      <c r="G54" t="n">
        <v>65</v>
      </c>
      <c r="H54" t="n">
        <v>65</v>
      </c>
      <c r="I54" t="inlineStr">
        <is>
          <t>19/02/2026</t>
        </is>
      </c>
      <c r="J54" t="inlineStr">
        <is>
          <t>N/A</t>
        </is>
      </c>
      <c r="K54" t="inlineStr">
        <is>
          <t>N/A</t>
        </is>
      </c>
    </row>
    <row r="55">
      <c r="A55" t="inlineStr">
        <is>
          <t>Electronic Equipment Trades Worker</t>
        </is>
      </c>
      <c r="B55" t="inlineStr">
        <is>
          <t>342313</t>
        </is>
      </c>
      <c r="C55" t="inlineStr">
        <is>
          <t>Not listed</t>
        </is>
      </c>
      <c r="D55" t="inlineStr">
        <is>
          <t>Not listed</t>
        </is>
      </c>
      <c r="E55" t="n">
        <v>110</v>
      </c>
      <c r="F55" t="n">
        <v>85</v>
      </c>
      <c r="G55" t="n">
        <v>80</v>
      </c>
      <c r="H55" t="n">
        <v>65</v>
      </c>
      <c r="I55" t="inlineStr">
        <is>
          <t>13/10/2026</t>
        </is>
      </c>
      <c r="J55" t="inlineStr">
        <is>
          <t>N/A</t>
        </is>
      </c>
      <c r="K55" t="inlineStr">
        <is>
          <t>N/A</t>
        </is>
      </c>
    </row>
    <row r="56">
      <c r="A56" t="inlineStr">
        <is>
          <t>Electronic Instrument Trades Worker (General)</t>
        </is>
      </c>
      <c r="B56" t="inlineStr">
        <is>
          <t>342314</t>
        </is>
      </c>
      <c r="C56" t="inlineStr">
        <is>
          <t>Not listed</t>
        </is>
      </c>
      <c r="D56" t="inlineStr">
        <is>
          <t>Not listed</t>
        </is>
      </c>
      <c r="E56" t="inlineStr">
        <is>
          <t>Not listed</t>
        </is>
      </c>
      <c r="F56" t="n">
        <v>95</v>
      </c>
      <c r="G56" t="n">
        <v>80</v>
      </c>
      <c r="H56" t="n">
        <v>65</v>
      </c>
      <c r="I56" t="inlineStr">
        <is>
          <t>12/10/2026</t>
        </is>
      </c>
      <c r="J56" t="inlineStr">
        <is>
          <t>Not listed</t>
        </is>
      </c>
      <c r="K56" t="inlineStr">
        <is>
          <t>N/A</t>
        </is>
      </c>
    </row>
    <row r="57">
      <c r="A57" t="inlineStr">
        <is>
          <t>Electronic Instrument Trades Worker (Special Class)</t>
        </is>
      </c>
      <c r="B57" t="inlineStr">
        <is>
          <t>342315</t>
        </is>
      </c>
      <c r="C57" t="inlineStr">
        <is>
          <t>Not listed</t>
        </is>
      </c>
      <c r="D57" t="n">
        <v>90</v>
      </c>
      <c r="E57" t="n">
        <v>95</v>
      </c>
      <c r="F57" t="n">
        <v>95</v>
      </c>
      <c r="G57" t="n">
        <v>80</v>
      </c>
      <c r="H57" t="n">
        <v>65</v>
      </c>
      <c r="I57" t="inlineStr">
        <is>
          <t>29/08/2026</t>
        </is>
      </c>
      <c r="J57" t="inlineStr">
        <is>
          <t>N/A</t>
        </is>
      </c>
      <c r="K57" t="inlineStr">
        <is>
          <t>N/A</t>
        </is>
      </c>
    </row>
    <row r="58">
      <c r="A58" t="inlineStr">
        <is>
          <t>Electronics Engineer</t>
        </is>
      </c>
      <c r="B58" t="inlineStr">
        <is>
          <t>233411</t>
        </is>
      </c>
      <c r="C58" t="n">
        <v>90</v>
      </c>
      <c r="D58" t="n">
        <v>95</v>
      </c>
      <c r="E58" t="n">
        <v>95</v>
      </c>
      <c r="F58" t="inlineStr">
        <is>
          <t>Not listed</t>
        </is>
      </c>
      <c r="G58" t="n">
        <v>95</v>
      </c>
      <c r="H58" t="n">
        <v>95</v>
      </c>
      <c r="I58" t="inlineStr">
        <is>
          <t>21/11/2025</t>
        </is>
      </c>
      <c r="J58" t="inlineStr">
        <is>
          <t>N/A</t>
        </is>
      </c>
      <c r="K58" t="inlineStr">
        <is>
          <t>Not listed</t>
        </is>
      </c>
    </row>
    <row r="59">
      <c r="A59" t="inlineStr">
        <is>
          <t>Emergency Medicine Specialist</t>
        </is>
      </c>
      <c r="B59" t="inlineStr">
        <is>
          <t>253912</t>
        </is>
      </c>
      <c r="C59" t="n">
        <v>80</v>
      </c>
      <c r="D59" t="n">
        <v>75</v>
      </c>
      <c r="E59" t="n">
        <v>80</v>
      </c>
      <c r="F59" t="n">
        <v>75</v>
      </c>
      <c r="G59" t="n">
        <v>75</v>
      </c>
      <c r="H59" t="n">
        <v>70</v>
      </c>
      <c r="I59" t="inlineStr">
        <is>
          <t>19/07/2025</t>
        </is>
      </c>
      <c r="J59" t="inlineStr">
        <is>
          <t>N/A</t>
        </is>
      </c>
      <c r="K59" t="inlineStr">
        <is>
          <t>N/A</t>
        </is>
      </c>
    </row>
    <row r="60">
      <c r="A60" t="inlineStr">
        <is>
          <t>Endocrinologist</t>
        </is>
      </c>
      <c r="B60" t="inlineStr">
        <is>
          <t>253315</t>
        </is>
      </c>
      <c r="C60" t="inlineStr">
        <is>
          <t>Not listed</t>
        </is>
      </c>
      <c r="D60" t="inlineStr">
        <is>
          <t>Not listed</t>
        </is>
      </c>
      <c r="E60" t="inlineStr">
        <is>
          <t>Not listed</t>
        </is>
      </c>
      <c r="F60" t="inlineStr">
        <is>
          <t>Not listed</t>
        </is>
      </c>
      <c r="G60" t="n">
        <v>80</v>
      </c>
      <c r="H60" t="n">
        <v>80</v>
      </c>
      <c r="I60" t="inlineStr">
        <is>
          <t>06/03/2026</t>
        </is>
      </c>
      <c r="J60" t="inlineStr">
        <is>
          <t>Not listed</t>
        </is>
      </c>
      <c r="K60" t="inlineStr">
        <is>
          <t>Not listed</t>
        </is>
      </c>
    </row>
    <row r="61">
      <c r="A61" t="inlineStr">
        <is>
          <t>Engineering Manager</t>
        </is>
      </c>
      <c r="B61" t="inlineStr">
        <is>
          <t>133211</t>
        </is>
      </c>
      <c r="C61" t="n">
        <v>95</v>
      </c>
      <c r="D61" t="n">
        <v>90</v>
      </c>
      <c r="E61" t="n">
        <v>90</v>
      </c>
      <c r="F61" t="n">
        <v>85</v>
      </c>
      <c r="G61" t="n">
        <v>80</v>
      </c>
      <c r="H61" t="n">
        <v>80</v>
      </c>
      <c r="I61" t="inlineStr">
        <is>
          <t>04/08/2026</t>
        </is>
      </c>
      <c r="J61" t="inlineStr">
        <is>
          <t>N/A</t>
        </is>
      </c>
      <c r="K61" t="inlineStr">
        <is>
          <t>N/A</t>
        </is>
      </c>
    </row>
    <row r="62">
      <c r="A62" t="inlineStr">
        <is>
          <t>Engineering Professionals nec</t>
        </is>
      </c>
      <c r="B62" t="inlineStr">
        <is>
          <t>233999</t>
        </is>
      </c>
      <c r="C62" t="n">
        <v>90</v>
      </c>
      <c r="D62" t="n">
        <v>85</v>
      </c>
      <c r="E62" t="inlineStr">
        <is>
          <t>Not listed</t>
        </is>
      </c>
      <c r="F62" t="inlineStr">
        <is>
          <t>Not listed</t>
        </is>
      </c>
      <c r="G62" t="inlineStr">
        <is>
          <t>Not listed</t>
        </is>
      </c>
      <c r="H62" t="inlineStr">
        <is>
          <t>Not listed</t>
        </is>
      </c>
      <c r="I62" t="inlineStr"/>
      <c r="J62" t="inlineStr">
        <is>
          <t>Not listed</t>
        </is>
      </c>
      <c r="K62" t="inlineStr">
        <is>
          <t>Not listed</t>
        </is>
      </c>
    </row>
    <row r="63">
      <c r="A63" t="inlineStr">
        <is>
          <t>Engineering Technologist</t>
        </is>
      </c>
      <c r="B63" t="inlineStr">
        <is>
          <t>233914</t>
        </is>
      </c>
      <c r="C63" t="n">
        <v>90</v>
      </c>
      <c r="D63" t="n">
        <v>85</v>
      </c>
      <c r="E63" t="inlineStr">
        <is>
          <t>Not listed</t>
        </is>
      </c>
      <c r="F63" t="inlineStr">
        <is>
          <t>Not listed</t>
        </is>
      </c>
      <c r="G63" t="inlineStr">
        <is>
          <t>Not listed</t>
        </is>
      </c>
      <c r="H63" t="inlineStr">
        <is>
          <t>Not listed</t>
        </is>
      </c>
      <c r="I63" t="inlineStr"/>
      <c r="J63" t="inlineStr">
        <is>
          <t>Not listed</t>
        </is>
      </c>
      <c r="K63" t="inlineStr">
        <is>
          <t>Not listed</t>
        </is>
      </c>
    </row>
    <row r="64">
      <c r="A64" t="inlineStr">
        <is>
          <t>Environmental Consultant</t>
        </is>
      </c>
      <c r="B64" t="inlineStr">
        <is>
          <t>234312</t>
        </is>
      </c>
      <c r="C64" t="n">
        <v>90</v>
      </c>
      <c r="D64" t="n">
        <v>90</v>
      </c>
      <c r="E64" t="n">
        <v>90</v>
      </c>
      <c r="F64" t="n">
        <v>85</v>
      </c>
      <c r="G64" t="n">
        <v>80</v>
      </c>
      <c r="H64" t="n">
        <v>65</v>
      </c>
      <c r="I64" t="inlineStr">
        <is>
          <t>01/10/2026</t>
        </is>
      </c>
      <c r="J64" t="inlineStr">
        <is>
          <t>N/A</t>
        </is>
      </c>
      <c r="K64" t="inlineStr">
        <is>
          <t>N/A</t>
        </is>
      </c>
    </row>
    <row r="65">
      <c r="A65" t="inlineStr">
        <is>
          <t>Environmental Engineer</t>
        </is>
      </c>
      <c r="B65" t="inlineStr">
        <is>
          <t>233915</t>
        </is>
      </c>
      <c r="C65" t="n">
        <v>95</v>
      </c>
      <c r="D65" t="n">
        <v>85</v>
      </c>
      <c r="E65" t="inlineStr">
        <is>
          <t>Not listed</t>
        </is>
      </c>
      <c r="F65" t="inlineStr">
        <is>
          <t>Not listed</t>
        </is>
      </c>
      <c r="G65" t="inlineStr">
        <is>
          <t>Not listed</t>
        </is>
      </c>
      <c r="H65" t="inlineStr">
        <is>
          <t>Not listed</t>
        </is>
      </c>
      <c r="I65" t="inlineStr"/>
      <c r="J65" t="inlineStr">
        <is>
          <t>Not listed</t>
        </is>
      </c>
      <c r="K65" t="inlineStr">
        <is>
          <t>Not listed</t>
        </is>
      </c>
    </row>
    <row r="66">
      <c r="A66" t="inlineStr">
        <is>
          <t>Environmental Manager</t>
        </is>
      </c>
      <c r="B66" t="inlineStr">
        <is>
          <t>139912</t>
        </is>
      </c>
      <c r="C66" t="n">
        <v>95</v>
      </c>
      <c r="D66" t="n">
        <v>90</v>
      </c>
      <c r="E66" t="n">
        <v>90</v>
      </c>
      <c r="F66" t="n">
        <v>85</v>
      </c>
      <c r="G66" t="n">
        <v>80</v>
      </c>
      <c r="H66" t="n">
        <v>65</v>
      </c>
      <c r="I66" t="inlineStr">
        <is>
          <t>13/10/206 (as printed)</t>
        </is>
      </c>
      <c r="J66" t="inlineStr">
        <is>
          <t>N/A</t>
        </is>
      </c>
      <c r="K66" t="inlineStr">
        <is>
          <t>N/A</t>
        </is>
      </c>
    </row>
    <row r="67">
      <c r="A67" t="inlineStr">
        <is>
          <t>Environmental Research Scientist</t>
        </is>
      </c>
      <c r="B67" t="inlineStr">
        <is>
          <t>234313</t>
        </is>
      </c>
      <c r="C67" t="n">
        <v>95</v>
      </c>
      <c r="D67" t="n">
        <v>90</v>
      </c>
      <c r="E67" t="n">
        <v>90</v>
      </c>
      <c r="F67" t="n">
        <v>85</v>
      </c>
      <c r="G67" t="n">
        <v>80</v>
      </c>
      <c r="H67" t="n">
        <v>65</v>
      </c>
      <c r="I67" t="inlineStr">
        <is>
          <t>06/10/2026</t>
        </is>
      </c>
      <c r="J67" t="inlineStr">
        <is>
          <t>N/A</t>
        </is>
      </c>
      <c r="K67" t="inlineStr">
        <is>
          <t>N/A</t>
        </is>
      </c>
    </row>
    <row r="68">
      <c r="A68" t="inlineStr">
        <is>
          <t>Environmental Scientists nec</t>
        </is>
      </c>
      <c r="B68" t="inlineStr">
        <is>
          <t>234399</t>
        </is>
      </c>
      <c r="C68" t="inlineStr">
        <is>
          <t>Not listed</t>
        </is>
      </c>
      <c r="D68" t="n">
        <v>90</v>
      </c>
      <c r="E68" t="n">
        <v>90</v>
      </c>
      <c r="F68" t="n">
        <v>85</v>
      </c>
      <c r="G68" t="n">
        <v>80</v>
      </c>
      <c r="H68" t="n">
        <v>65</v>
      </c>
      <c r="I68" t="inlineStr">
        <is>
          <t>13/10/2026</t>
        </is>
      </c>
      <c r="J68" t="inlineStr">
        <is>
          <t>N/A</t>
        </is>
      </c>
      <c r="K68" t="inlineStr">
        <is>
          <t>N/A</t>
        </is>
      </c>
    </row>
    <row r="69">
      <c r="A69" t="inlineStr">
        <is>
          <t>External Auditor</t>
        </is>
      </c>
      <c r="B69" t="inlineStr">
        <is>
          <t>221213</t>
        </is>
      </c>
      <c r="C69" t="n">
        <v>90</v>
      </c>
      <c r="D69" t="n">
        <v>85</v>
      </c>
      <c r="E69" t="inlineStr">
        <is>
          <t>Not listed</t>
        </is>
      </c>
      <c r="F69" t="inlineStr">
        <is>
          <t>Not listed</t>
        </is>
      </c>
      <c r="G69" t="inlineStr">
        <is>
          <t>Not listed</t>
        </is>
      </c>
      <c r="H69" t="inlineStr">
        <is>
          <t>Not listed</t>
        </is>
      </c>
      <c r="I69" t="inlineStr"/>
      <c r="J69" t="inlineStr">
        <is>
          <t>Not listed</t>
        </is>
      </c>
      <c r="K69" t="inlineStr">
        <is>
          <t>Not listed</t>
        </is>
      </c>
    </row>
    <row r="70">
      <c r="A70" t="inlineStr">
        <is>
          <t>Fibrous Plasterer</t>
        </is>
      </c>
      <c r="B70" t="inlineStr">
        <is>
          <t>not matched</t>
        </is>
      </c>
      <c r="C70" t="n">
        <v>65</v>
      </c>
      <c r="D70" t="n">
        <v>65</v>
      </c>
      <c r="E70" t="n">
        <v>90</v>
      </c>
      <c r="F70" t="n">
        <v>65</v>
      </c>
      <c r="G70" t="n">
        <v>65</v>
      </c>
      <c r="H70" t="n">
        <v>65</v>
      </c>
      <c r="I70" t="inlineStr">
        <is>
          <t>04/08/2026</t>
        </is>
      </c>
      <c r="J70" t="inlineStr">
        <is>
          <t>N/A</t>
        </is>
      </c>
      <c r="K70" t="n">
        <v>65</v>
      </c>
    </row>
    <row r="71">
      <c r="A71" t="inlineStr">
        <is>
          <t>Fitter (General)</t>
        </is>
      </c>
      <c r="B71" t="inlineStr">
        <is>
          <t>323211</t>
        </is>
      </c>
      <c r="C71" t="inlineStr">
        <is>
          <t>Not listed</t>
        </is>
      </c>
      <c r="D71" t="inlineStr">
        <is>
          <t>Not listed</t>
        </is>
      </c>
      <c r="E71" t="inlineStr">
        <is>
          <t>Not listed</t>
        </is>
      </c>
      <c r="F71" t="n">
        <v>85</v>
      </c>
      <c r="G71" t="n">
        <v>80</v>
      </c>
      <c r="H71" t="n">
        <v>80</v>
      </c>
      <c r="I71" t="inlineStr">
        <is>
          <t>12/08/2026</t>
        </is>
      </c>
      <c r="J71" t="inlineStr">
        <is>
          <t>Not listed</t>
        </is>
      </c>
      <c r="K71" t="inlineStr">
        <is>
          <t>N/A</t>
        </is>
      </c>
    </row>
    <row r="72">
      <c r="A72" t="inlineStr">
        <is>
          <t>Fitter and Turner</t>
        </is>
      </c>
      <c r="B72" t="inlineStr">
        <is>
          <t>323212</t>
        </is>
      </c>
      <c r="C72" t="inlineStr">
        <is>
          <t>Not listed</t>
        </is>
      </c>
      <c r="D72" t="inlineStr">
        <is>
          <t>Not listed</t>
        </is>
      </c>
      <c r="E72" t="inlineStr">
        <is>
          <t>Not listed</t>
        </is>
      </c>
      <c r="F72" t="inlineStr">
        <is>
          <t>Not listed</t>
        </is>
      </c>
      <c r="G72" t="n">
        <v>80</v>
      </c>
      <c r="H72" t="inlineStr">
        <is>
          <t>Not listed</t>
        </is>
      </c>
      <c r="I72" t="inlineStr"/>
      <c r="J72" t="inlineStr">
        <is>
          <t>Not listed</t>
        </is>
      </c>
      <c r="K72" t="inlineStr">
        <is>
          <t>Not listed</t>
        </is>
      </c>
    </row>
    <row r="73">
      <c r="A73" t="inlineStr">
        <is>
          <t>Fitter-Welder</t>
        </is>
      </c>
      <c r="B73" t="inlineStr">
        <is>
          <t>323213</t>
        </is>
      </c>
      <c r="C73" t="inlineStr">
        <is>
          <t>Not listed</t>
        </is>
      </c>
      <c r="D73" t="inlineStr">
        <is>
          <t>Not listed</t>
        </is>
      </c>
      <c r="E73" t="inlineStr">
        <is>
          <t>Not listed</t>
        </is>
      </c>
      <c r="F73" t="inlineStr">
        <is>
          <t>Not listed</t>
        </is>
      </c>
      <c r="G73" t="inlineStr">
        <is>
          <t>Not listed</t>
        </is>
      </c>
      <c r="H73" t="n">
        <v>80</v>
      </c>
      <c r="I73" t="inlineStr">
        <is>
          <t>13/08/2026</t>
        </is>
      </c>
      <c r="J73" t="inlineStr">
        <is>
          <t>Not listed</t>
        </is>
      </c>
      <c r="K73" t="inlineStr">
        <is>
          <t>Not listed</t>
        </is>
      </c>
    </row>
    <row r="74">
      <c r="A74" t="inlineStr">
        <is>
          <t>Food Technologist</t>
        </is>
      </c>
      <c r="B74" t="inlineStr">
        <is>
          <t>234212</t>
        </is>
      </c>
      <c r="C74" t="n">
        <v>90</v>
      </c>
      <c r="D74" t="n">
        <v>90</v>
      </c>
      <c r="E74" t="n">
        <v>90</v>
      </c>
      <c r="F74" t="n">
        <v>85</v>
      </c>
      <c r="G74" t="n">
        <v>85</v>
      </c>
      <c r="H74" t="n">
        <v>80</v>
      </c>
      <c r="I74" t="inlineStr">
        <is>
          <t>20/12/2025</t>
        </is>
      </c>
      <c r="J74" t="inlineStr">
        <is>
          <t>N/A</t>
        </is>
      </c>
      <c r="K74" t="inlineStr">
        <is>
          <t>N/A</t>
        </is>
      </c>
    </row>
    <row r="75">
      <c r="A75" t="inlineStr">
        <is>
          <t>Footballer</t>
        </is>
      </c>
      <c r="B75" t="inlineStr">
        <is>
          <t>452411</t>
        </is>
      </c>
      <c r="C75" t="inlineStr">
        <is>
          <t>Not listed</t>
        </is>
      </c>
      <c r="D75" t="inlineStr">
        <is>
          <t>Not listed</t>
        </is>
      </c>
      <c r="E75" t="inlineStr">
        <is>
          <t>Not listed</t>
        </is>
      </c>
      <c r="F75" t="inlineStr">
        <is>
          <t>Not listed</t>
        </is>
      </c>
      <c r="G75" t="n">
        <v>80</v>
      </c>
      <c r="H75" t="n">
        <v>70</v>
      </c>
      <c r="I75" t="inlineStr">
        <is>
          <t>28/05/2026</t>
        </is>
      </c>
      <c r="J75" t="inlineStr">
        <is>
          <t>Not listed</t>
        </is>
      </c>
      <c r="K75" t="inlineStr">
        <is>
          <t>Not listed</t>
        </is>
      </c>
    </row>
    <row r="76">
      <c r="A76" t="inlineStr">
        <is>
          <t>Forester</t>
        </is>
      </c>
      <c r="B76" t="inlineStr">
        <is>
          <t>234113</t>
        </is>
      </c>
      <c r="C76" t="inlineStr">
        <is>
          <t>Not listed</t>
        </is>
      </c>
      <c r="D76" t="n">
        <v>90</v>
      </c>
      <c r="E76" t="n">
        <v>90</v>
      </c>
      <c r="F76" t="n">
        <v>85</v>
      </c>
      <c r="G76" t="n">
        <v>80</v>
      </c>
      <c r="H76" t="n">
        <v>80</v>
      </c>
      <c r="I76" t="inlineStr">
        <is>
          <t>01/07/206 (as printed)</t>
        </is>
      </c>
      <c r="J76" t="inlineStr">
        <is>
          <t>N/A</t>
        </is>
      </c>
      <c r="K76" t="inlineStr">
        <is>
          <t>N/A</t>
        </is>
      </c>
    </row>
    <row r="77">
      <c r="A77" t="inlineStr">
        <is>
          <t>Gasfitter</t>
        </is>
      </c>
      <c r="B77" t="inlineStr">
        <is>
          <t>334114</t>
        </is>
      </c>
      <c r="C77" t="n">
        <v>65</v>
      </c>
      <c r="D77" t="inlineStr">
        <is>
          <t>Not listed</t>
        </is>
      </c>
      <c r="E77" t="n">
        <v>65</v>
      </c>
      <c r="F77" t="n">
        <v>65</v>
      </c>
      <c r="G77" t="n">
        <v>70</v>
      </c>
      <c r="H77" t="n">
        <v>70</v>
      </c>
      <c r="I77" t="inlineStr">
        <is>
          <t>29/09/2026</t>
        </is>
      </c>
      <c r="J77" t="n">
        <v>80</v>
      </c>
      <c r="K77" t="n">
        <v>80</v>
      </c>
    </row>
    <row r="78">
      <c r="A78" t="inlineStr">
        <is>
          <t>Gastroenterologist</t>
        </is>
      </c>
      <c r="B78" t="inlineStr">
        <is>
          <t>253316</t>
        </is>
      </c>
      <c r="C78" t="n">
        <v>85</v>
      </c>
      <c r="D78" t="inlineStr">
        <is>
          <t>Not listed</t>
        </is>
      </c>
      <c r="E78" t="n">
        <v>80</v>
      </c>
      <c r="F78" t="inlineStr">
        <is>
          <t>Not listed</t>
        </is>
      </c>
      <c r="G78" t="n">
        <v>85</v>
      </c>
      <c r="H78" t="n">
        <v>75</v>
      </c>
      <c r="I78" t="inlineStr">
        <is>
          <t>16/04/2026</t>
        </is>
      </c>
      <c r="J78" t="inlineStr">
        <is>
          <t>N/A</t>
        </is>
      </c>
      <c r="K78" t="inlineStr">
        <is>
          <t>Not listed</t>
        </is>
      </c>
    </row>
    <row r="79">
      <c r="A79" t="inlineStr">
        <is>
          <t>General Practitioner</t>
        </is>
      </c>
      <c r="B79" t="inlineStr">
        <is>
          <t>253111</t>
        </is>
      </c>
      <c r="C79" t="n">
        <v>75</v>
      </c>
      <c r="D79" t="n">
        <v>75</v>
      </c>
      <c r="E79" t="n">
        <v>80</v>
      </c>
      <c r="F79" t="n">
        <v>75</v>
      </c>
      <c r="G79" t="n">
        <v>75</v>
      </c>
      <c r="H79" t="n">
        <v>70</v>
      </c>
      <c r="I79" t="inlineStr">
        <is>
          <t>18/11/2025</t>
        </is>
      </c>
      <c r="J79" t="inlineStr">
        <is>
          <t>N/A</t>
        </is>
      </c>
      <c r="K79" t="n">
        <v>85</v>
      </c>
    </row>
    <row r="80">
      <c r="A80" t="inlineStr">
        <is>
          <t>Geophysicist</t>
        </is>
      </c>
      <c r="B80" t="inlineStr">
        <is>
          <t>234412</t>
        </is>
      </c>
      <c r="C80" t="n">
        <v>100</v>
      </c>
      <c r="D80" t="n">
        <v>90</v>
      </c>
      <c r="E80" t="n">
        <v>90</v>
      </c>
      <c r="F80" t="n">
        <v>85</v>
      </c>
      <c r="G80" t="n">
        <v>80</v>
      </c>
      <c r="H80" t="n">
        <v>80</v>
      </c>
      <c r="I80" t="inlineStr">
        <is>
          <t>28/08/2026</t>
        </is>
      </c>
      <c r="J80" t="inlineStr">
        <is>
          <t>N/A</t>
        </is>
      </c>
      <c r="K80" t="inlineStr">
        <is>
          <t>N/A</t>
        </is>
      </c>
    </row>
    <row r="81">
      <c r="A81" t="inlineStr">
        <is>
          <t>Geotechnical Engineer</t>
        </is>
      </c>
      <c r="B81" t="inlineStr">
        <is>
          <t>233212</t>
        </is>
      </c>
      <c r="C81" t="n">
        <v>75</v>
      </c>
      <c r="D81" t="n">
        <v>70</v>
      </c>
      <c r="E81" t="inlineStr">
        <is>
          <t>Not listed</t>
        </is>
      </c>
      <c r="F81" t="inlineStr">
        <is>
          <t>Not listed</t>
        </is>
      </c>
      <c r="G81" t="inlineStr">
        <is>
          <t>Not listed</t>
        </is>
      </c>
      <c r="H81" t="inlineStr">
        <is>
          <t>Not listed</t>
        </is>
      </c>
      <c r="I81" t="inlineStr"/>
      <c r="J81" t="inlineStr">
        <is>
          <t>Not listed</t>
        </is>
      </c>
      <c r="K81" t="inlineStr">
        <is>
          <t>Not listed</t>
        </is>
      </c>
    </row>
    <row r="82">
      <c r="A82" t="inlineStr">
        <is>
          <t>Glazier</t>
        </is>
      </c>
      <c r="B82" t="inlineStr">
        <is>
          <t>333111</t>
        </is>
      </c>
      <c r="C82" t="n">
        <v>65</v>
      </c>
      <c r="D82" t="inlineStr">
        <is>
          <t>Not listed</t>
        </is>
      </c>
      <c r="E82" t="n">
        <v>65</v>
      </c>
      <c r="F82" t="n">
        <v>65</v>
      </c>
      <c r="G82" t="n">
        <v>65</v>
      </c>
      <c r="H82" t="n">
        <v>65</v>
      </c>
      <c r="I82" t="inlineStr">
        <is>
          <t>10/09/2026</t>
        </is>
      </c>
      <c r="J82" t="inlineStr">
        <is>
          <t>N/A</t>
        </is>
      </c>
      <c r="K82" t="inlineStr">
        <is>
          <t>N/A</t>
        </is>
      </c>
    </row>
    <row r="83">
      <c r="A83" t="inlineStr">
        <is>
          <t>Horse Trainer</t>
        </is>
      </c>
      <c r="B83" t="inlineStr">
        <is>
          <t>361112</t>
        </is>
      </c>
      <c r="C83" t="inlineStr">
        <is>
          <t>Not listed</t>
        </is>
      </c>
      <c r="D83" t="inlineStr">
        <is>
          <t>Not listed</t>
        </is>
      </c>
      <c r="E83" t="inlineStr">
        <is>
          <t>Not listed</t>
        </is>
      </c>
      <c r="F83" t="inlineStr">
        <is>
          <t>Not listed</t>
        </is>
      </c>
      <c r="G83" t="inlineStr">
        <is>
          <t>Not listed</t>
        </is>
      </c>
      <c r="H83" t="n">
        <v>65</v>
      </c>
      <c r="I83" t="inlineStr">
        <is>
          <t>28/09/2026</t>
        </is>
      </c>
      <c r="J83" t="inlineStr">
        <is>
          <t>Not listed</t>
        </is>
      </c>
      <c r="K83" t="inlineStr">
        <is>
          <t>Not listed</t>
        </is>
      </c>
    </row>
    <row r="84">
      <c r="A84" t="inlineStr">
        <is>
          <t>Hydrogeologist</t>
        </is>
      </c>
      <c r="B84" t="inlineStr">
        <is>
          <t>234413</t>
        </is>
      </c>
      <c r="C84" t="inlineStr">
        <is>
          <t>Not listed</t>
        </is>
      </c>
      <c r="D84" t="n">
        <v>90</v>
      </c>
      <c r="E84" t="n">
        <v>90</v>
      </c>
      <c r="F84" t="n">
        <v>90</v>
      </c>
      <c r="G84" t="n">
        <v>80</v>
      </c>
      <c r="H84" t="n">
        <v>80</v>
      </c>
      <c r="I84" t="inlineStr">
        <is>
          <t>16/08/2026</t>
        </is>
      </c>
      <c r="J84" t="inlineStr">
        <is>
          <t>N/A</t>
        </is>
      </c>
      <c r="K84" t="inlineStr">
        <is>
          <t>N/A</t>
        </is>
      </c>
    </row>
    <row r="85">
      <c r="A85" t="inlineStr">
        <is>
          <t>ICT Business Analyst</t>
        </is>
      </c>
      <c r="B85" t="inlineStr">
        <is>
          <t>261111</t>
        </is>
      </c>
      <c r="C85" t="n">
        <v>95</v>
      </c>
      <c r="D85" t="n">
        <v>95</v>
      </c>
      <c r="E85" t="inlineStr">
        <is>
          <t>Not listed</t>
        </is>
      </c>
      <c r="F85" t="inlineStr">
        <is>
          <t>Not listed</t>
        </is>
      </c>
      <c r="G85" t="inlineStr">
        <is>
          <t>Not listed</t>
        </is>
      </c>
      <c r="H85" t="inlineStr">
        <is>
          <t>Not listed</t>
        </is>
      </c>
      <c r="I85" t="inlineStr"/>
      <c r="J85" t="inlineStr">
        <is>
          <t>Not listed</t>
        </is>
      </c>
      <c r="K85" t="inlineStr">
        <is>
          <t>Not listed</t>
        </is>
      </c>
    </row>
    <row r="86">
      <c r="A86" t="inlineStr">
        <is>
          <t>ICT Security Specialist</t>
        </is>
      </c>
      <c r="B86" t="inlineStr">
        <is>
          <t>not matched</t>
        </is>
      </c>
      <c r="C86" t="n">
        <v>95</v>
      </c>
      <c r="D86" t="n">
        <v>95</v>
      </c>
      <c r="E86" t="inlineStr">
        <is>
          <t>Not listed</t>
        </is>
      </c>
      <c r="F86" t="inlineStr">
        <is>
          <t>Not listed</t>
        </is>
      </c>
      <c r="G86" t="inlineStr">
        <is>
          <t>Not listed</t>
        </is>
      </c>
      <c r="H86" t="n">
        <v>100</v>
      </c>
      <c r="I86" t="inlineStr">
        <is>
          <t>08/11/2024</t>
        </is>
      </c>
      <c r="J86" t="inlineStr">
        <is>
          <t>Not listed</t>
        </is>
      </c>
      <c r="K86" t="inlineStr">
        <is>
          <t>Not listed</t>
        </is>
      </c>
    </row>
    <row r="87">
      <c r="A87" t="inlineStr">
        <is>
          <t>Industrial Engineer</t>
        </is>
      </c>
      <c r="B87" t="inlineStr">
        <is>
          <t>233511</t>
        </is>
      </c>
      <c r="C87" t="n">
        <v>90</v>
      </c>
      <c r="D87" t="n">
        <v>85</v>
      </c>
      <c r="E87" t="inlineStr">
        <is>
          <t>Not listed</t>
        </is>
      </c>
      <c r="F87" t="inlineStr">
        <is>
          <t>Not listed</t>
        </is>
      </c>
      <c r="G87" t="inlineStr">
        <is>
          <t>Not listed</t>
        </is>
      </c>
      <c r="H87" t="inlineStr">
        <is>
          <t>Not listed</t>
        </is>
      </c>
      <c r="I87" t="inlineStr"/>
      <c r="J87" t="inlineStr">
        <is>
          <t>Not listed</t>
        </is>
      </c>
      <c r="K87" t="inlineStr">
        <is>
          <t>Not listed</t>
        </is>
      </c>
    </row>
    <row r="88">
      <c r="A88" t="inlineStr">
        <is>
          <t>Intensive Care Specialist</t>
        </is>
      </c>
      <c r="B88" t="inlineStr">
        <is>
          <t>253317</t>
        </is>
      </c>
      <c r="C88" t="n">
        <v>80</v>
      </c>
      <c r="D88" t="n">
        <v>75</v>
      </c>
      <c r="E88" t="n">
        <v>80</v>
      </c>
      <c r="F88" t="n">
        <v>80</v>
      </c>
      <c r="G88" t="n">
        <v>80</v>
      </c>
      <c r="H88" t="n">
        <v>75</v>
      </c>
      <c r="I88" t="inlineStr">
        <is>
          <t>23/12/2025</t>
        </is>
      </c>
      <c r="J88" t="inlineStr">
        <is>
          <t>N/A</t>
        </is>
      </c>
      <c r="K88" t="inlineStr">
        <is>
          <t>N/A</t>
        </is>
      </c>
    </row>
    <row r="89">
      <c r="A89" t="inlineStr">
        <is>
          <t>Internal Auditor</t>
        </is>
      </c>
      <c r="B89" t="inlineStr">
        <is>
          <t>221214</t>
        </is>
      </c>
      <c r="C89" t="n">
        <v>95</v>
      </c>
      <c r="D89" t="n">
        <v>90</v>
      </c>
      <c r="E89" t="inlineStr">
        <is>
          <t>Not listed</t>
        </is>
      </c>
      <c r="F89" t="inlineStr">
        <is>
          <t>Not listed</t>
        </is>
      </c>
      <c r="G89" t="inlineStr">
        <is>
          <t>Not listed</t>
        </is>
      </c>
      <c r="H89" t="inlineStr">
        <is>
          <t>Not listed</t>
        </is>
      </c>
      <c r="I89" t="inlineStr"/>
      <c r="J89" t="inlineStr">
        <is>
          <t>Not listed</t>
        </is>
      </c>
      <c r="K89" t="inlineStr">
        <is>
          <t>Not listed</t>
        </is>
      </c>
    </row>
    <row r="90">
      <c r="A90" t="inlineStr">
        <is>
          <t>Joiner</t>
        </is>
      </c>
      <c r="B90" t="inlineStr">
        <is>
          <t>331213</t>
        </is>
      </c>
      <c r="C90" t="n">
        <v>65</v>
      </c>
      <c r="D90" t="inlineStr">
        <is>
          <t>Not listed</t>
        </is>
      </c>
      <c r="E90" t="n">
        <v>65</v>
      </c>
      <c r="F90" t="n">
        <v>65</v>
      </c>
      <c r="G90" t="n">
        <v>65</v>
      </c>
      <c r="H90" t="n">
        <v>65</v>
      </c>
      <c r="I90" t="inlineStr">
        <is>
          <t>21/08/2026</t>
        </is>
      </c>
      <c r="J90" t="inlineStr">
        <is>
          <t>N/A</t>
        </is>
      </c>
      <c r="K90" t="inlineStr">
        <is>
          <t>N/A</t>
        </is>
      </c>
    </row>
    <row r="91">
      <c r="A91" t="inlineStr">
        <is>
          <t>Land Economist</t>
        </is>
      </c>
      <c r="B91" t="inlineStr">
        <is>
          <t>224511</t>
        </is>
      </c>
      <c r="C91" t="inlineStr">
        <is>
          <t>Not listed</t>
        </is>
      </c>
      <c r="D91" t="inlineStr">
        <is>
          <t>Not listed</t>
        </is>
      </c>
      <c r="E91" t="n">
        <v>90</v>
      </c>
      <c r="F91" t="n">
        <v>85</v>
      </c>
      <c r="G91" t="n">
        <v>80</v>
      </c>
      <c r="H91" t="n">
        <v>65</v>
      </c>
      <c r="I91" t="inlineStr">
        <is>
          <t>12/09/2026</t>
        </is>
      </c>
      <c r="J91" t="inlineStr">
        <is>
          <t>N/A</t>
        </is>
      </c>
      <c r="K91" t="inlineStr">
        <is>
          <t>N/A</t>
        </is>
      </c>
    </row>
    <row r="92">
      <c r="A92" t="inlineStr">
        <is>
          <t>Landscape Architect</t>
        </is>
      </c>
      <c r="B92" t="inlineStr">
        <is>
          <t>232112</t>
        </is>
      </c>
      <c r="C92" t="n">
        <v>75</v>
      </c>
      <c r="D92" t="n">
        <v>70</v>
      </c>
      <c r="E92" t="n">
        <v>90</v>
      </c>
      <c r="F92" t="n">
        <v>85</v>
      </c>
      <c r="G92" t="n">
        <v>85</v>
      </c>
      <c r="H92" t="n">
        <v>85</v>
      </c>
      <c r="I92" t="inlineStr">
        <is>
          <t>28/07/2026</t>
        </is>
      </c>
      <c r="J92" t="inlineStr">
        <is>
          <t>N/A</t>
        </is>
      </c>
      <c r="K92" t="inlineStr">
        <is>
          <t>N/A</t>
        </is>
      </c>
    </row>
    <row r="93">
      <c r="A93" t="inlineStr">
        <is>
          <t>Life Scientist (General)</t>
        </is>
      </c>
      <c r="B93" t="inlineStr">
        <is>
          <t>234511</t>
        </is>
      </c>
      <c r="C93" t="n">
        <v>90</v>
      </c>
      <c r="D93" t="n">
        <v>90</v>
      </c>
      <c r="E93" t="n">
        <v>90</v>
      </c>
      <c r="F93" t="n">
        <v>85</v>
      </c>
      <c r="G93" t="n">
        <v>95</v>
      </c>
      <c r="H93" t="n">
        <v>90</v>
      </c>
      <c r="I93" t="inlineStr">
        <is>
          <t>22/01/2026</t>
        </is>
      </c>
      <c r="J93" t="inlineStr">
        <is>
          <t>N/A</t>
        </is>
      </c>
      <c r="K93" t="inlineStr">
        <is>
          <t>N/A</t>
        </is>
      </c>
    </row>
    <row r="94">
      <c r="A94" t="inlineStr">
        <is>
          <t>Life Scientists nec</t>
        </is>
      </c>
      <c r="B94" t="inlineStr">
        <is>
          <t>234599</t>
        </is>
      </c>
      <c r="C94" t="n">
        <v>95</v>
      </c>
      <c r="D94" t="n">
        <v>90</v>
      </c>
      <c r="E94" t="n">
        <v>90</v>
      </c>
      <c r="F94" t="n">
        <v>85</v>
      </c>
      <c r="G94" t="n">
        <v>95</v>
      </c>
      <c r="H94" t="n">
        <v>90</v>
      </c>
      <c r="I94" t="inlineStr">
        <is>
          <t>03/02/2026</t>
        </is>
      </c>
      <c r="J94" t="inlineStr">
        <is>
          <t>N/A</t>
        </is>
      </c>
      <c r="K94" t="inlineStr">
        <is>
          <t>N/A</t>
        </is>
      </c>
    </row>
    <row r="95">
      <c r="A95" t="inlineStr">
        <is>
          <t>Lift mechanic</t>
        </is>
      </c>
      <c r="B95" t="inlineStr">
        <is>
          <t>341113</t>
        </is>
      </c>
      <c r="C95" t="n">
        <v>65</v>
      </c>
      <c r="D95" t="n">
        <v>65</v>
      </c>
      <c r="E95" t="inlineStr">
        <is>
          <t>Not listed</t>
        </is>
      </c>
      <c r="F95" t="inlineStr">
        <is>
          <t>Not listed</t>
        </is>
      </c>
      <c r="G95" t="n">
        <v>80</v>
      </c>
      <c r="H95" t="n">
        <v>80</v>
      </c>
      <c r="I95" t="inlineStr">
        <is>
          <t>12/11/2025</t>
        </is>
      </c>
      <c r="J95" t="inlineStr">
        <is>
          <t>Not listed</t>
        </is>
      </c>
      <c r="K95" t="inlineStr">
        <is>
          <t>Not listed</t>
        </is>
      </c>
    </row>
    <row r="96">
      <c r="A96" t="inlineStr">
        <is>
          <t>Locksmith</t>
        </is>
      </c>
      <c r="B96" t="inlineStr">
        <is>
          <t>323313</t>
        </is>
      </c>
      <c r="C96" t="inlineStr">
        <is>
          <t>Not listed</t>
        </is>
      </c>
      <c r="D96" t="inlineStr">
        <is>
          <t>Not listed</t>
        </is>
      </c>
      <c r="E96" t="inlineStr">
        <is>
          <t>Not listed</t>
        </is>
      </c>
      <c r="F96" t="inlineStr">
        <is>
          <t>Not listed</t>
        </is>
      </c>
      <c r="G96" t="inlineStr">
        <is>
          <t>Not listed</t>
        </is>
      </c>
      <c r="H96" t="n">
        <v>65</v>
      </c>
      <c r="I96" t="inlineStr">
        <is>
          <t>09/10/2026</t>
        </is>
      </c>
      <c r="J96" t="inlineStr">
        <is>
          <t>Not listed</t>
        </is>
      </c>
      <c r="K96" t="inlineStr">
        <is>
          <t>Not listed</t>
        </is>
      </c>
    </row>
    <row r="97">
      <c r="A97" t="inlineStr">
        <is>
          <t>Management Accountant</t>
        </is>
      </c>
      <c r="B97" t="inlineStr">
        <is>
          <t>221112</t>
        </is>
      </c>
      <c r="C97" t="n">
        <v>95</v>
      </c>
      <c r="D97" t="n">
        <v>95</v>
      </c>
      <c r="E97" t="inlineStr">
        <is>
          <t>Not listed</t>
        </is>
      </c>
      <c r="F97" t="inlineStr">
        <is>
          <t>Not listed</t>
        </is>
      </c>
      <c r="G97" t="inlineStr">
        <is>
          <t>Not listed</t>
        </is>
      </c>
      <c r="H97" t="inlineStr">
        <is>
          <t>Not listed</t>
        </is>
      </c>
      <c r="I97" t="inlineStr"/>
      <c r="J97" t="inlineStr">
        <is>
          <t>Not listed</t>
        </is>
      </c>
      <c r="K97" t="inlineStr">
        <is>
          <t>Not listed</t>
        </is>
      </c>
    </row>
    <row r="98">
      <c r="A98" t="inlineStr">
        <is>
          <t>Management Consultant</t>
        </is>
      </c>
      <c r="B98" t="inlineStr">
        <is>
          <t>224713</t>
        </is>
      </c>
      <c r="C98" t="n">
        <v>90</v>
      </c>
      <c r="D98" t="n">
        <v>85</v>
      </c>
      <c r="E98" t="n">
        <v>90</v>
      </c>
      <c r="F98" t="n">
        <v>85</v>
      </c>
      <c r="G98" t="n">
        <v>80</v>
      </c>
      <c r="H98" t="n">
        <v>80</v>
      </c>
      <c r="I98" t="inlineStr">
        <is>
          <t>07/09/2026</t>
        </is>
      </c>
      <c r="J98" t="inlineStr">
        <is>
          <t>N/A</t>
        </is>
      </c>
      <c r="K98" t="inlineStr">
        <is>
          <t>N/A</t>
        </is>
      </c>
    </row>
    <row r="99">
      <c r="A99" t="inlineStr">
        <is>
          <t>Marine Biologist</t>
        </is>
      </c>
      <c r="B99" t="inlineStr">
        <is>
          <t>234516</t>
        </is>
      </c>
      <c r="C99" t="n">
        <v>95</v>
      </c>
      <c r="D99" t="n">
        <v>90</v>
      </c>
      <c r="E99" t="n">
        <v>90</v>
      </c>
      <c r="F99" t="n">
        <v>85</v>
      </c>
      <c r="G99" t="n">
        <v>95</v>
      </c>
      <c r="H99" t="n">
        <v>95</v>
      </c>
      <c r="I99" t="inlineStr">
        <is>
          <t>16/09/2026</t>
        </is>
      </c>
      <c r="J99" t="inlineStr">
        <is>
          <t>N/A</t>
        </is>
      </c>
      <c r="K99" t="inlineStr">
        <is>
          <t>N/A</t>
        </is>
      </c>
    </row>
    <row r="100">
      <c r="A100" t="inlineStr">
        <is>
          <t>Materials Engineer</t>
        </is>
      </c>
      <c r="B100" t="inlineStr">
        <is>
          <t>233112</t>
        </is>
      </c>
      <c r="C100" t="n">
        <v>90</v>
      </c>
      <c r="D100" t="n">
        <v>85</v>
      </c>
      <c r="E100" t="n">
        <v>90</v>
      </c>
      <c r="F100" t="n">
        <v>85</v>
      </c>
      <c r="G100" t="inlineStr">
        <is>
          <t>Not listed</t>
        </is>
      </c>
      <c r="H100" t="n">
        <v>85</v>
      </c>
      <c r="I100" t="inlineStr">
        <is>
          <t>16/05/2026</t>
        </is>
      </c>
      <c r="J100" t="inlineStr">
        <is>
          <t>N/A</t>
        </is>
      </c>
      <c r="K100" t="inlineStr">
        <is>
          <t>N/A</t>
        </is>
      </c>
    </row>
    <row r="101">
      <c r="A101" t="inlineStr">
        <is>
          <t>Mechanical Engineer</t>
        </is>
      </c>
      <c r="B101" t="inlineStr">
        <is>
          <t>233512</t>
        </is>
      </c>
      <c r="C101" t="n">
        <v>90</v>
      </c>
      <c r="D101" t="n">
        <v>85</v>
      </c>
      <c r="E101" t="inlineStr">
        <is>
          <t>Not listed</t>
        </is>
      </c>
      <c r="F101" t="inlineStr">
        <is>
          <t>Not listed</t>
        </is>
      </c>
      <c r="G101" t="inlineStr">
        <is>
          <t>Not listed</t>
        </is>
      </c>
      <c r="H101" t="inlineStr">
        <is>
          <t>Not listed</t>
        </is>
      </c>
      <c r="I101" t="inlineStr"/>
      <c r="J101" t="inlineStr">
        <is>
          <t>Not listed</t>
        </is>
      </c>
      <c r="K101" t="inlineStr">
        <is>
          <t>Not listed</t>
        </is>
      </c>
    </row>
    <row r="102">
      <c r="A102" t="inlineStr">
        <is>
          <t>Medical Diagnostic Radiographer</t>
        </is>
      </c>
      <c r="B102" t="inlineStr">
        <is>
          <t>251211</t>
        </is>
      </c>
      <c r="C102" t="n">
        <v>75</v>
      </c>
      <c r="D102" t="n">
        <v>75</v>
      </c>
      <c r="E102" t="n">
        <v>80</v>
      </c>
      <c r="F102" t="n">
        <v>75</v>
      </c>
      <c r="G102" t="n">
        <v>80</v>
      </c>
      <c r="H102" t="n">
        <v>70</v>
      </c>
      <c r="I102" t="inlineStr">
        <is>
          <t>20/11/2025</t>
        </is>
      </c>
      <c r="J102" t="n">
        <v>90</v>
      </c>
      <c r="K102" t="n">
        <v>85</v>
      </c>
    </row>
    <row r="103">
      <c r="A103" t="inlineStr">
        <is>
          <t>Medical Laboratory Scientist</t>
        </is>
      </c>
      <c r="B103" t="inlineStr">
        <is>
          <t>234611</t>
        </is>
      </c>
      <c r="C103" t="n">
        <v>75</v>
      </c>
      <c r="D103" t="n">
        <v>75</v>
      </c>
      <c r="E103" t="n">
        <v>90</v>
      </c>
      <c r="F103" t="n">
        <v>85</v>
      </c>
      <c r="G103" t="n">
        <v>80</v>
      </c>
      <c r="H103" t="n">
        <v>80</v>
      </c>
      <c r="I103" t="inlineStr">
        <is>
          <t>31/08/2026</t>
        </is>
      </c>
      <c r="J103" t="inlineStr">
        <is>
          <t>N/A</t>
        </is>
      </c>
      <c r="K103" t="inlineStr">
        <is>
          <t>N/A</t>
        </is>
      </c>
    </row>
    <row r="104">
      <c r="A104" t="inlineStr">
        <is>
          <t>Medical Oncologist</t>
        </is>
      </c>
      <c r="B104" t="inlineStr">
        <is>
          <t>253314</t>
        </is>
      </c>
      <c r="C104" t="inlineStr">
        <is>
          <t>Not listed</t>
        </is>
      </c>
      <c r="D104" t="inlineStr">
        <is>
          <t>Not listed</t>
        </is>
      </c>
      <c r="E104" t="inlineStr">
        <is>
          <t>Not listed</t>
        </is>
      </c>
      <c r="F104" t="n">
        <v>80</v>
      </c>
      <c r="G104" t="inlineStr">
        <is>
          <t>Not listed</t>
        </is>
      </c>
      <c r="H104" t="n">
        <v>70</v>
      </c>
      <c r="I104" t="inlineStr">
        <is>
          <t>26/08/2025</t>
        </is>
      </c>
      <c r="J104" t="inlineStr">
        <is>
          <t>Not listed</t>
        </is>
      </c>
      <c r="K104" t="inlineStr">
        <is>
          <t>N/A</t>
        </is>
      </c>
    </row>
    <row r="105">
      <c r="A105" t="inlineStr">
        <is>
          <t>Medical Practitioners nec</t>
        </is>
      </c>
      <c r="B105" t="inlineStr">
        <is>
          <t>253999</t>
        </is>
      </c>
      <c r="C105" t="n">
        <v>75</v>
      </c>
      <c r="D105" t="n">
        <v>75</v>
      </c>
      <c r="E105" t="n">
        <v>80</v>
      </c>
      <c r="F105" t="n">
        <v>75</v>
      </c>
      <c r="G105" t="n">
        <v>75</v>
      </c>
      <c r="H105" t="n">
        <v>70</v>
      </c>
      <c r="I105" t="inlineStr">
        <is>
          <t>20/11/2025</t>
        </is>
      </c>
      <c r="J105" t="inlineStr">
        <is>
          <t>N/A</t>
        </is>
      </c>
      <c r="K105" t="n">
        <v>90</v>
      </c>
    </row>
    <row r="106">
      <c r="A106" t="inlineStr">
        <is>
          <t>Medical Radiation Therapist</t>
        </is>
      </c>
      <c r="B106" t="inlineStr">
        <is>
          <t>251212</t>
        </is>
      </c>
      <c r="C106" t="inlineStr">
        <is>
          <t>Not listed</t>
        </is>
      </c>
      <c r="D106" t="n">
        <v>75</v>
      </c>
      <c r="E106" t="n">
        <v>80</v>
      </c>
      <c r="F106" t="n">
        <v>75</v>
      </c>
      <c r="G106" t="n">
        <v>80</v>
      </c>
      <c r="H106" t="n">
        <v>75</v>
      </c>
      <c r="I106" t="inlineStr">
        <is>
          <t>27/05/2026</t>
        </is>
      </c>
      <c r="J106" t="inlineStr">
        <is>
          <t>N/A</t>
        </is>
      </c>
      <c r="K106" t="inlineStr">
        <is>
          <t>N/A</t>
        </is>
      </c>
    </row>
    <row r="107">
      <c r="A107" t="inlineStr">
        <is>
          <t>Metal Fabricator</t>
        </is>
      </c>
      <c r="B107" t="inlineStr">
        <is>
          <t>322311</t>
        </is>
      </c>
      <c r="C107" t="n">
        <v>75</v>
      </c>
      <c r="D107" t="n">
        <v>75</v>
      </c>
      <c r="E107" t="n">
        <v>105</v>
      </c>
      <c r="F107" t="n">
        <v>85</v>
      </c>
      <c r="G107" t="n">
        <v>80</v>
      </c>
      <c r="H107" t="n">
        <v>80</v>
      </c>
      <c r="I107" t="inlineStr">
        <is>
          <t>28/08/2026</t>
        </is>
      </c>
      <c r="J107" t="inlineStr">
        <is>
          <t>N/A</t>
        </is>
      </c>
      <c r="K107" t="inlineStr">
        <is>
          <t>N/A</t>
        </is>
      </c>
    </row>
    <row r="108">
      <c r="A108" t="inlineStr">
        <is>
          <t>Metal Machinist (First Class)</t>
        </is>
      </c>
      <c r="B108" t="inlineStr">
        <is>
          <t>323214</t>
        </is>
      </c>
      <c r="C108" t="inlineStr">
        <is>
          <t>Not listed</t>
        </is>
      </c>
      <c r="D108" t="n">
        <v>90</v>
      </c>
      <c r="E108" t="n">
        <v>85</v>
      </c>
      <c r="F108" t="n">
        <v>95</v>
      </c>
      <c r="G108" t="n">
        <v>85</v>
      </c>
      <c r="H108" t="n">
        <v>80</v>
      </c>
      <c r="I108" t="inlineStr">
        <is>
          <t>10/08/2026</t>
        </is>
      </c>
      <c r="J108" t="inlineStr">
        <is>
          <t>N/A</t>
        </is>
      </c>
      <c r="K108" t="inlineStr">
        <is>
          <t>N/A</t>
        </is>
      </c>
    </row>
    <row r="109">
      <c r="A109" t="inlineStr">
        <is>
          <t>Metallurgist</t>
        </is>
      </c>
      <c r="B109" t="inlineStr">
        <is>
          <t>234912</t>
        </is>
      </c>
      <c r="C109" t="inlineStr">
        <is>
          <t>Not listed</t>
        </is>
      </c>
      <c r="D109" t="n">
        <v>90</v>
      </c>
      <c r="E109" t="n">
        <v>90</v>
      </c>
      <c r="F109" t="n">
        <v>85</v>
      </c>
      <c r="G109" t="n">
        <v>80</v>
      </c>
      <c r="H109" t="n">
        <v>80</v>
      </c>
      <c r="I109" t="inlineStr">
        <is>
          <t>25/08/2026</t>
        </is>
      </c>
      <c r="J109" t="inlineStr">
        <is>
          <t>N/A</t>
        </is>
      </c>
      <c r="K109" t="inlineStr">
        <is>
          <t>N/A</t>
        </is>
      </c>
    </row>
    <row r="110">
      <c r="A110" t="inlineStr">
        <is>
          <t>Meteorologist</t>
        </is>
      </c>
      <c r="B110" t="inlineStr">
        <is>
          <t>234913</t>
        </is>
      </c>
      <c r="C110" t="inlineStr">
        <is>
          <t>Not listed</t>
        </is>
      </c>
      <c r="D110" t="n">
        <v>90</v>
      </c>
      <c r="E110" t="n">
        <v>95</v>
      </c>
      <c r="F110" t="inlineStr">
        <is>
          <t>Not listed</t>
        </is>
      </c>
      <c r="G110" t="n">
        <v>85</v>
      </c>
      <c r="H110" t="n">
        <v>85</v>
      </c>
      <c r="I110" t="inlineStr">
        <is>
          <t>11/03/2026</t>
        </is>
      </c>
      <c r="J110" t="inlineStr">
        <is>
          <t>N/A</t>
        </is>
      </c>
      <c r="K110" t="inlineStr">
        <is>
          <t>Not listed</t>
        </is>
      </c>
    </row>
    <row r="111">
      <c r="A111" t="inlineStr">
        <is>
          <t>Microbiologist</t>
        </is>
      </c>
      <c r="B111" t="inlineStr">
        <is>
          <t>234517</t>
        </is>
      </c>
      <c r="C111" t="n">
        <v>90</v>
      </c>
      <c r="D111" t="n">
        <v>90</v>
      </c>
      <c r="E111" t="n">
        <v>90</v>
      </c>
      <c r="F111" t="n">
        <v>85</v>
      </c>
      <c r="G111" t="n">
        <v>95</v>
      </c>
      <c r="H111" t="n">
        <v>90</v>
      </c>
      <c r="I111" t="inlineStr">
        <is>
          <t>04/01/2026</t>
        </is>
      </c>
      <c r="J111" t="inlineStr">
        <is>
          <t>N/A</t>
        </is>
      </c>
      <c r="K111" t="inlineStr">
        <is>
          <t>N/A</t>
        </is>
      </c>
    </row>
    <row r="112">
      <c r="A112" t="inlineStr">
        <is>
          <t>Midwife</t>
        </is>
      </c>
      <c r="B112" t="inlineStr">
        <is>
          <t>254111</t>
        </is>
      </c>
      <c r="C112" t="n">
        <v>75</v>
      </c>
      <c r="D112" t="n">
        <v>70</v>
      </c>
      <c r="E112" t="n">
        <v>80</v>
      </c>
      <c r="F112" t="n">
        <v>75</v>
      </c>
      <c r="G112" t="n">
        <v>75</v>
      </c>
      <c r="H112" t="n">
        <v>70</v>
      </c>
      <c r="I112" t="inlineStr">
        <is>
          <t>18/10/2025</t>
        </is>
      </c>
      <c r="J112" t="n">
        <v>75</v>
      </c>
      <c r="K112" t="n">
        <v>75</v>
      </c>
    </row>
    <row r="113">
      <c r="A113" t="inlineStr">
        <is>
          <t>Mining Engineer (excluding Petroleum)</t>
        </is>
      </c>
      <c r="B113" t="inlineStr">
        <is>
          <t>233611</t>
        </is>
      </c>
      <c r="C113" t="n">
        <v>105</v>
      </c>
      <c r="D113" t="n">
        <v>90</v>
      </c>
      <c r="E113" t="n">
        <v>90</v>
      </c>
      <c r="F113" t="n">
        <v>85</v>
      </c>
      <c r="G113" t="n">
        <v>80</v>
      </c>
      <c r="H113" t="n">
        <v>80</v>
      </c>
      <c r="I113" t="inlineStr">
        <is>
          <t>25/08/2026</t>
        </is>
      </c>
      <c r="J113" t="inlineStr">
        <is>
          <t>N/A</t>
        </is>
      </c>
      <c r="K113" t="inlineStr">
        <is>
          <t>N/A</t>
        </is>
      </c>
    </row>
    <row r="114">
      <c r="A114" t="inlineStr">
        <is>
          <t>Motor Mechanic (General)</t>
        </is>
      </c>
      <c r="B114" t="inlineStr">
        <is>
          <t>321211</t>
        </is>
      </c>
      <c r="C114" t="n">
        <v>90</v>
      </c>
      <c r="D114" t="n">
        <v>85</v>
      </c>
      <c r="E114" t="inlineStr">
        <is>
          <t>Not listed</t>
        </is>
      </c>
      <c r="F114" t="inlineStr">
        <is>
          <t>Not listed</t>
        </is>
      </c>
      <c r="G114" t="inlineStr">
        <is>
          <t>Not listed</t>
        </is>
      </c>
      <c r="H114" t="inlineStr">
        <is>
          <t>Not listed</t>
        </is>
      </c>
      <c r="I114" t="inlineStr"/>
      <c r="J114" t="inlineStr">
        <is>
          <t>Not listed</t>
        </is>
      </c>
      <c r="K114" t="inlineStr">
        <is>
          <t>Not listed</t>
        </is>
      </c>
    </row>
    <row r="115">
      <c r="A115" t="inlineStr">
        <is>
          <t>Motorcycle Mechanic</t>
        </is>
      </c>
      <c r="B115" t="inlineStr">
        <is>
          <t>321213</t>
        </is>
      </c>
      <c r="C115" t="inlineStr">
        <is>
          <t>Not listed</t>
        </is>
      </c>
      <c r="D115" t="inlineStr">
        <is>
          <t>Not listed</t>
        </is>
      </c>
      <c r="E115" t="inlineStr">
        <is>
          <t>Not listed</t>
        </is>
      </c>
      <c r="F115" t="n">
        <v>85</v>
      </c>
      <c r="G115" t="inlineStr">
        <is>
          <t>Not listed</t>
        </is>
      </c>
      <c r="H115" t="inlineStr">
        <is>
          <t>Not listed</t>
        </is>
      </c>
      <c r="I115" t="inlineStr"/>
      <c r="J115" t="inlineStr">
        <is>
          <t>Not listed</t>
        </is>
      </c>
      <c r="K115" t="inlineStr">
        <is>
          <t>N/A</t>
        </is>
      </c>
    </row>
    <row r="116">
      <c r="A116" t="inlineStr">
        <is>
          <t>Multimedia Specialist</t>
        </is>
      </c>
      <c r="B116" t="inlineStr">
        <is>
          <t>261211</t>
        </is>
      </c>
      <c r="C116" t="n">
        <v>90</v>
      </c>
      <c r="D116" t="n">
        <v>85</v>
      </c>
      <c r="E116" t="inlineStr">
        <is>
          <t>Not listed</t>
        </is>
      </c>
      <c r="F116" t="n">
        <v>90</v>
      </c>
      <c r="G116" t="n">
        <v>95</v>
      </c>
      <c r="H116" t="n">
        <v>90</v>
      </c>
      <c r="I116" t="inlineStr">
        <is>
          <t>01/06/2026</t>
        </is>
      </c>
      <c r="J116" t="inlineStr">
        <is>
          <t>Not listed</t>
        </is>
      </c>
      <c r="K116" t="inlineStr">
        <is>
          <t>N/A</t>
        </is>
      </c>
    </row>
    <row r="117">
      <c r="A117" t="inlineStr">
        <is>
          <t>Music Director</t>
        </is>
      </c>
      <c r="B117" t="inlineStr">
        <is>
          <t>211212</t>
        </is>
      </c>
      <c r="C117" t="inlineStr">
        <is>
          <t>Not listed</t>
        </is>
      </c>
      <c r="D117" t="n">
        <v>90</v>
      </c>
      <c r="E117" t="inlineStr">
        <is>
          <t>Not listed</t>
        </is>
      </c>
      <c r="F117" t="inlineStr">
        <is>
          <t>Not listed</t>
        </is>
      </c>
      <c r="G117" t="n">
        <v>80</v>
      </c>
      <c r="H117" t="n">
        <v>70</v>
      </c>
      <c r="I117" t="inlineStr">
        <is>
          <t>15/09/2026</t>
        </is>
      </c>
      <c r="J117" t="inlineStr">
        <is>
          <t>Not listed</t>
        </is>
      </c>
      <c r="K117" t="inlineStr">
        <is>
          <t>Not listed</t>
        </is>
      </c>
    </row>
    <row r="118">
      <c r="A118" t="inlineStr">
        <is>
          <t>Musician (Instrumental)</t>
        </is>
      </c>
      <c r="B118" t="inlineStr">
        <is>
          <t>211213</t>
        </is>
      </c>
      <c r="C118" t="inlineStr">
        <is>
          <t>Not listed</t>
        </is>
      </c>
      <c r="D118" t="n">
        <v>90</v>
      </c>
      <c r="E118" t="n">
        <v>90</v>
      </c>
      <c r="F118" t="n">
        <v>90</v>
      </c>
      <c r="G118" t="n">
        <v>80</v>
      </c>
      <c r="H118" t="n">
        <v>65</v>
      </c>
      <c r="I118" t="inlineStr">
        <is>
          <t>29/09/2026</t>
        </is>
      </c>
      <c r="J118" t="inlineStr">
        <is>
          <t>N/A</t>
        </is>
      </c>
      <c r="K118" t="inlineStr">
        <is>
          <t>N/A</t>
        </is>
      </c>
    </row>
    <row r="119">
      <c r="A119" t="inlineStr">
        <is>
          <t>Natural and Physical Science Professionals nec</t>
        </is>
      </c>
      <c r="B119" t="inlineStr">
        <is>
          <t>234999</t>
        </is>
      </c>
      <c r="C119" t="inlineStr">
        <is>
          <t>Not listed</t>
        </is>
      </c>
      <c r="D119" t="n">
        <v>90</v>
      </c>
      <c r="E119" t="n">
        <v>90</v>
      </c>
      <c r="F119" t="n">
        <v>85</v>
      </c>
      <c r="G119" t="n">
        <v>80</v>
      </c>
      <c r="H119" t="n">
        <v>85</v>
      </c>
      <c r="I119" t="inlineStr">
        <is>
          <t>06/09/2026</t>
        </is>
      </c>
      <c r="J119" t="inlineStr">
        <is>
          <t>N/A</t>
        </is>
      </c>
      <c r="K119" t="inlineStr">
        <is>
          <t>N/A</t>
        </is>
      </c>
    </row>
    <row r="120">
      <c r="A120" t="inlineStr">
        <is>
          <t>Naval Architect</t>
        </is>
      </c>
      <c r="B120" t="inlineStr">
        <is>
          <t>233916</t>
        </is>
      </c>
      <c r="C120" t="n">
        <v>95</v>
      </c>
      <c r="D120" t="n">
        <v>90</v>
      </c>
      <c r="E120" t="inlineStr">
        <is>
          <t>Not listed</t>
        </is>
      </c>
      <c r="F120" t="inlineStr">
        <is>
          <t>Not listed</t>
        </is>
      </c>
      <c r="G120" t="inlineStr">
        <is>
          <t>Not listed</t>
        </is>
      </c>
      <c r="H120" t="inlineStr">
        <is>
          <t>Not listed</t>
        </is>
      </c>
      <c r="I120" t="inlineStr"/>
      <c r="J120" t="inlineStr">
        <is>
          <t>Not listed</t>
        </is>
      </c>
      <c r="K120" t="inlineStr">
        <is>
          <t>Not listed</t>
        </is>
      </c>
    </row>
    <row r="121">
      <c r="A121" t="inlineStr">
        <is>
          <t>Neurologist</t>
        </is>
      </c>
      <c r="B121" t="inlineStr">
        <is>
          <t>253318</t>
        </is>
      </c>
      <c r="C121" t="inlineStr">
        <is>
          <t>Not listed</t>
        </is>
      </c>
      <c r="D121" t="n">
        <v>75</v>
      </c>
      <c r="E121" t="n">
        <v>80</v>
      </c>
      <c r="F121" t="n">
        <v>80</v>
      </c>
      <c r="G121" t="inlineStr">
        <is>
          <t>Not listed</t>
        </is>
      </c>
      <c r="H121" t="n">
        <v>75</v>
      </c>
      <c r="I121" t="inlineStr">
        <is>
          <t>29/05/2026</t>
        </is>
      </c>
      <c r="J121" t="inlineStr">
        <is>
          <t>N/A</t>
        </is>
      </c>
      <c r="K121" t="inlineStr">
        <is>
          <t>N/A</t>
        </is>
      </c>
    </row>
    <row r="122">
      <c r="A122" t="inlineStr">
        <is>
          <t>Neurosurgeon</t>
        </is>
      </c>
      <c r="B122" t="inlineStr">
        <is>
          <t>253513</t>
        </is>
      </c>
      <c r="C122" t="inlineStr">
        <is>
          <t>Not listed</t>
        </is>
      </c>
      <c r="D122" t="inlineStr">
        <is>
          <t>Not listed</t>
        </is>
      </c>
      <c r="E122" t="inlineStr">
        <is>
          <t>Not listed</t>
        </is>
      </c>
      <c r="F122" t="inlineStr">
        <is>
          <t>Not listed</t>
        </is>
      </c>
      <c r="G122" t="inlineStr">
        <is>
          <t>Not listed</t>
        </is>
      </c>
      <c r="H122" t="n">
        <v>85</v>
      </c>
      <c r="I122" t="inlineStr">
        <is>
          <t>05/08/2026</t>
        </is>
      </c>
      <c r="J122" t="inlineStr">
        <is>
          <t>Not listed</t>
        </is>
      </c>
      <c r="K122" t="inlineStr">
        <is>
          <t>Not listed</t>
        </is>
      </c>
    </row>
    <row r="123">
      <c r="A123" t="inlineStr">
        <is>
          <t>Nuclear Medicine Technologist</t>
        </is>
      </c>
      <c r="B123" t="inlineStr">
        <is>
          <t>251213</t>
        </is>
      </c>
      <c r="C123" t="n">
        <v>80</v>
      </c>
      <c r="D123" t="n">
        <v>75</v>
      </c>
      <c r="E123" t="n">
        <v>80</v>
      </c>
      <c r="F123" t="inlineStr">
        <is>
          <t>Not listed</t>
        </is>
      </c>
      <c r="G123" t="n">
        <v>80</v>
      </c>
      <c r="H123" t="n">
        <v>70</v>
      </c>
      <c r="I123" t="inlineStr">
        <is>
          <t>15/02/2026</t>
        </is>
      </c>
      <c r="J123" t="inlineStr">
        <is>
          <t>N/A</t>
        </is>
      </c>
      <c r="K123" t="inlineStr">
        <is>
          <t>Not listed</t>
        </is>
      </c>
    </row>
    <row r="124">
      <c r="A124" t="inlineStr">
        <is>
          <t>Nurse Practitioner</t>
        </is>
      </c>
      <c r="B124" t="inlineStr">
        <is>
          <t>254411</t>
        </is>
      </c>
      <c r="C124" t="n">
        <v>85</v>
      </c>
      <c r="D124" t="n">
        <v>80</v>
      </c>
      <c r="E124" t="n">
        <v>80</v>
      </c>
      <c r="F124" t="n">
        <v>80</v>
      </c>
      <c r="G124" t="n">
        <v>80</v>
      </c>
      <c r="H124" t="n">
        <v>70</v>
      </c>
      <c r="I124" t="inlineStr">
        <is>
          <t>18/08/2025</t>
        </is>
      </c>
      <c r="J124" t="inlineStr">
        <is>
          <t>N/A</t>
        </is>
      </c>
      <c r="K124" t="inlineStr">
        <is>
          <t>N/A</t>
        </is>
      </c>
    </row>
    <row r="125">
      <c r="A125" t="inlineStr">
        <is>
          <t>Nursing Clinical Director</t>
        </is>
      </c>
      <c r="B125" t="inlineStr">
        <is>
          <t>134212</t>
        </is>
      </c>
      <c r="C125" t="n">
        <v>115</v>
      </c>
      <c r="D125" t="n">
        <v>115</v>
      </c>
      <c r="E125" t="inlineStr">
        <is>
          <t>Not listed</t>
        </is>
      </c>
      <c r="F125" t="inlineStr">
        <is>
          <t>Not listed</t>
        </is>
      </c>
      <c r="G125" t="inlineStr">
        <is>
          <t>Not listed</t>
        </is>
      </c>
      <c r="H125" t="n">
        <v>75</v>
      </c>
      <c r="I125" t="inlineStr">
        <is>
          <t>17/11/2025</t>
        </is>
      </c>
      <c r="J125" t="inlineStr">
        <is>
          <t>Not listed</t>
        </is>
      </c>
      <c r="K125" t="inlineStr">
        <is>
          <t>Not listed</t>
        </is>
      </c>
    </row>
    <row r="126">
      <c r="A126" t="inlineStr">
        <is>
          <t>Obstetrician and Gynaecologist</t>
        </is>
      </c>
      <c r="B126" t="inlineStr">
        <is>
          <t>253913</t>
        </is>
      </c>
      <c r="C126" t="n">
        <v>90</v>
      </c>
      <c r="D126" t="n">
        <v>90</v>
      </c>
      <c r="E126" t="n">
        <v>80</v>
      </c>
      <c r="F126" t="n">
        <v>75</v>
      </c>
      <c r="G126" t="n">
        <v>85</v>
      </c>
      <c r="H126" t="n">
        <v>70</v>
      </c>
      <c r="I126" t="inlineStr">
        <is>
          <t>20/10/2025</t>
        </is>
      </c>
      <c r="J126" t="inlineStr">
        <is>
          <t>N/A</t>
        </is>
      </c>
      <c r="K126" t="inlineStr">
        <is>
          <t>N/A</t>
        </is>
      </c>
    </row>
    <row r="127">
      <c r="A127" t="inlineStr">
        <is>
          <t>Occupational Therapist</t>
        </is>
      </c>
      <c r="B127" t="inlineStr">
        <is>
          <t>252411</t>
        </is>
      </c>
      <c r="C127" t="n">
        <v>75</v>
      </c>
      <c r="D127" t="n">
        <v>75</v>
      </c>
      <c r="E127" t="n">
        <v>80</v>
      </c>
      <c r="F127" t="n">
        <v>75</v>
      </c>
      <c r="G127" t="n">
        <v>75</v>
      </c>
      <c r="H127" t="n">
        <v>70</v>
      </c>
      <c r="I127" t="inlineStr">
        <is>
          <t>20/11/2025</t>
        </is>
      </c>
      <c r="J127" t="inlineStr">
        <is>
          <t>N/A</t>
        </is>
      </c>
      <c r="K127" t="n">
        <v>80</v>
      </c>
    </row>
    <row r="128">
      <c r="A128" t="inlineStr">
        <is>
          <t>Ophthalmologist</t>
        </is>
      </c>
      <c r="B128" t="inlineStr">
        <is>
          <t>253914</t>
        </is>
      </c>
      <c r="C128" t="n">
        <v>85</v>
      </c>
      <c r="D128" t="inlineStr">
        <is>
          <t>Not listed</t>
        </is>
      </c>
      <c r="E128" t="n">
        <v>80</v>
      </c>
      <c r="F128" t="n">
        <v>80</v>
      </c>
      <c r="G128" t="n">
        <v>80</v>
      </c>
      <c r="H128" t="n">
        <v>80</v>
      </c>
      <c r="I128" t="inlineStr">
        <is>
          <t>16/09/2026</t>
        </is>
      </c>
      <c r="J128" t="inlineStr">
        <is>
          <t>N/A</t>
        </is>
      </c>
      <c r="K128" t="inlineStr">
        <is>
          <t>N/A</t>
        </is>
      </c>
    </row>
    <row r="129">
      <c r="A129" t="inlineStr">
        <is>
          <t>Optometrist</t>
        </is>
      </c>
      <c r="B129" t="inlineStr">
        <is>
          <t>251411</t>
        </is>
      </c>
      <c r="C129" t="n">
        <v>80</v>
      </c>
      <c r="D129" t="n">
        <v>75</v>
      </c>
      <c r="E129" t="n">
        <v>80</v>
      </c>
      <c r="F129" t="n">
        <v>75</v>
      </c>
      <c r="G129" t="n">
        <v>80</v>
      </c>
      <c r="H129" t="n">
        <v>80</v>
      </c>
      <c r="I129" t="inlineStr">
        <is>
          <t>24/08/2026</t>
        </is>
      </c>
      <c r="J129" t="inlineStr">
        <is>
          <t>N/A</t>
        </is>
      </c>
      <c r="K129" t="n">
        <v>85</v>
      </c>
    </row>
    <row r="130">
      <c r="A130" t="inlineStr">
        <is>
          <t>Organisational Psychologist</t>
        </is>
      </c>
      <c r="B130" t="inlineStr">
        <is>
          <t>272313</t>
        </is>
      </c>
      <c r="C130" t="inlineStr">
        <is>
          <t>Not listed</t>
        </is>
      </c>
      <c r="D130" t="inlineStr">
        <is>
          <t>Not listed</t>
        </is>
      </c>
      <c r="E130" t="inlineStr">
        <is>
          <t>Not listed</t>
        </is>
      </c>
      <c r="F130" t="n">
        <v>80</v>
      </c>
      <c r="G130" t="n">
        <v>80</v>
      </c>
      <c r="H130" t="inlineStr">
        <is>
          <t>Not listed</t>
        </is>
      </c>
      <c r="I130" t="inlineStr"/>
      <c r="J130" t="inlineStr">
        <is>
          <t>Not listed</t>
        </is>
      </c>
      <c r="K130" t="inlineStr">
        <is>
          <t>N/A</t>
        </is>
      </c>
    </row>
    <row r="131">
      <c r="A131" t="inlineStr">
        <is>
          <t>Orthopaedic Surgeon</t>
        </is>
      </c>
      <c r="B131" t="inlineStr">
        <is>
          <t>253514</t>
        </is>
      </c>
      <c r="C131" t="inlineStr">
        <is>
          <t>Not listed</t>
        </is>
      </c>
      <c r="D131" t="n">
        <v>75</v>
      </c>
      <c r="E131" t="n">
        <v>85</v>
      </c>
      <c r="F131" t="n">
        <v>85</v>
      </c>
      <c r="G131" t="n">
        <v>85</v>
      </c>
      <c r="H131" t="n">
        <v>80</v>
      </c>
      <c r="I131" t="inlineStr">
        <is>
          <t>10/08/2026</t>
        </is>
      </c>
      <c r="J131" t="inlineStr">
        <is>
          <t>N/A</t>
        </is>
      </c>
      <c r="K131" t="inlineStr">
        <is>
          <t>N/A</t>
        </is>
      </c>
    </row>
    <row r="132">
      <c r="A132" t="inlineStr">
        <is>
          <t>Orthotist or Prosthetist</t>
        </is>
      </c>
      <c r="B132" t="inlineStr">
        <is>
          <t>251912</t>
        </is>
      </c>
      <c r="C132" t="n">
        <v>80</v>
      </c>
      <c r="D132" t="n">
        <v>75</v>
      </c>
      <c r="E132" t="inlineStr">
        <is>
          <t>Not listed</t>
        </is>
      </c>
      <c r="F132" t="inlineStr">
        <is>
          <t>Not listed</t>
        </is>
      </c>
      <c r="G132" t="n">
        <v>80</v>
      </c>
      <c r="H132" t="n">
        <v>80</v>
      </c>
      <c r="I132" t="inlineStr">
        <is>
          <t>07/04/2026</t>
        </is>
      </c>
      <c r="J132" t="inlineStr">
        <is>
          <t>Not listed</t>
        </is>
      </c>
      <c r="K132" t="inlineStr">
        <is>
          <t>Not listed</t>
        </is>
      </c>
    </row>
    <row r="133">
      <c r="A133" t="inlineStr">
        <is>
          <t>Osteopath</t>
        </is>
      </c>
      <c r="B133" t="inlineStr">
        <is>
          <t>252112</t>
        </is>
      </c>
      <c r="C133" t="inlineStr">
        <is>
          <t>Not listed</t>
        </is>
      </c>
      <c r="D133" t="n">
        <v>75</v>
      </c>
      <c r="E133" t="n">
        <v>100</v>
      </c>
      <c r="F133" t="n">
        <v>100</v>
      </c>
      <c r="G133" t="n">
        <v>80</v>
      </c>
      <c r="H133" t="n">
        <v>80</v>
      </c>
      <c r="I133" t="inlineStr">
        <is>
          <t>02/09/2026</t>
        </is>
      </c>
      <c r="J133" t="inlineStr">
        <is>
          <t>N/A</t>
        </is>
      </c>
      <c r="K133" t="inlineStr">
        <is>
          <t>N/A</t>
        </is>
      </c>
    </row>
    <row r="134">
      <c r="A134" t="inlineStr">
        <is>
          <t>Other Spatial Scientist</t>
        </is>
      </c>
      <c r="B134" t="inlineStr">
        <is>
          <t>232214</t>
        </is>
      </c>
      <c r="C134" t="n">
        <v>100</v>
      </c>
      <c r="D134" t="n">
        <v>90</v>
      </c>
      <c r="E134" t="n">
        <v>90</v>
      </c>
      <c r="F134" t="n">
        <v>85</v>
      </c>
      <c r="G134" t="n">
        <v>80</v>
      </c>
      <c r="H134" t="n">
        <v>80</v>
      </c>
      <c r="I134" t="inlineStr">
        <is>
          <t>28/08/2026</t>
        </is>
      </c>
      <c r="J134" t="inlineStr">
        <is>
          <t>N/A</t>
        </is>
      </c>
      <c r="K134" t="inlineStr">
        <is>
          <t>N/A</t>
        </is>
      </c>
    </row>
    <row r="135">
      <c r="A135" t="inlineStr">
        <is>
          <t>Paediatric Surgeon</t>
        </is>
      </c>
      <c r="B135" t="inlineStr">
        <is>
          <t>253516</t>
        </is>
      </c>
      <c r="C135" t="inlineStr">
        <is>
          <t>Not listed</t>
        </is>
      </c>
      <c r="D135" t="inlineStr">
        <is>
          <t>Not listed</t>
        </is>
      </c>
      <c r="E135" t="n">
        <v>85</v>
      </c>
      <c r="F135" t="inlineStr">
        <is>
          <t>Not listed</t>
        </is>
      </c>
      <c r="G135" t="inlineStr">
        <is>
          <t>Not listed</t>
        </is>
      </c>
      <c r="H135" t="inlineStr">
        <is>
          <t>Not listed</t>
        </is>
      </c>
      <c r="I135" t="inlineStr"/>
      <c r="J135" t="inlineStr">
        <is>
          <t>N/A</t>
        </is>
      </c>
      <c r="K135" t="inlineStr">
        <is>
          <t>Not listed</t>
        </is>
      </c>
    </row>
    <row r="136">
      <c r="A136" t="inlineStr">
        <is>
          <t>Paediatrician</t>
        </is>
      </c>
      <c r="B136" t="inlineStr">
        <is>
          <t>253321</t>
        </is>
      </c>
      <c r="C136" t="n">
        <v>80</v>
      </c>
      <c r="D136" t="n">
        <v>75</v>
      </c>
      <c r="E136" t="n">
        <v>85</v>
      </c>
      <c r="F136" t="n">
        <v>75</v>
      </c>
      <c r="G136" t="n">
        <v>75</v>
      </c>
      <c r="H136" t="n">
        <v>70</v>
      </c>
      <c r="I136" t="inlineStr">
        <is>
          <t>23/06/2026</t>
        </is>
      </c>
      <c r="J136" t="inlineStr">
        <is>
          <t>N/A</t>
        </is>
      </c>
      <c r="K136" t="inlineStr">
        <is>
          <t>N/A</t>
        </is>
      </c>
    </row>
    <row r="137">
      <c r="A137" t="inlineStr">
        <is>
          <t>Painting Trades Worker</t>
        </is>
      </c>
      <c r="B137" t="inlineStr">
        <is>
          <t>not matched</t>
        </is>
      </c>
      <c r="C137" t="n">
        <v>65</v>
      </c>
      <c r="D137" t="n">
        <v>65</v>
      </c>
      <c r="E137" t="n">
        <v>70</v>
      </c>
      <c r="F137" t="n">
        <v>70</v>
      </c>
      <c r="G137" t="inlineStr">
        <is>
          <t>Not listed</t>
        </is>
      </c>
      <c r="H137" t="n">
        <v>70</v>
      </c>
      <c r="I137" t="inlineStr">
        <is>
          <t>01/07/2026</t>
        </is>
      </c>
      <c r="J137" t="inlineStr">
        <is>
          <t>N/A</t>
        </is>
      </c>
      <c r="K137" t="n">
        <v>70</v>
      </c>
    </row>
    <row r="138">
      <c r="A138" t="inlineStr">
        <is>
          <t>Panelbeater</t>
        </is>
      </c>
      <c r="B138" t="inlineStr">
        <is>
          <t>324111</t>
        </is>
      </c>
      <c r="C138" t="inlineStr">
        <is>
          <t>Not listed</t>
        </is>
      </c>
      <c r="D138" t="inlineStr">
        <is>
          <t>Not listed</t>
        </is>
      </c>
      <c r="E138" t="n">
        <v>90</v>
      </c>
      <c r="F138" t="inlineStr">
        <is>
          <t>Not listed</t>
        </is>
      </c>
      <c r="G138" t="n">
        <v>80</v>
      </c>
      <c r="H138" t="n">
        <v>65</v>
      </c>
      <c r="I138" t="inlineStr">
        <is>
          <t>13/10/2026</t>
        </is>
      </c>
      <c r="J138" t="inlineStr">
        <is>
          <t>N/A</t>
        </is>
      </c>
      <c r="K138" t="inlineStr">
        <is>
          <t>Not listed</t>
        </is>
      </c>
    </row>
    <row r="139">
      <c r="A139" t="inlineStr">
        <is>
          <t>Pathologist</t>
        </is>
      </c>
      <c r="B139" t="inlineStr">
        <is>
          <t>253915</t>
        </is>
      </c>
      <c r="C139" t="n">
        <v>85</v>
      </c>
      <c r="D139" t="n">
        <v>75</v>
      </c>
      <c r="E139" t="inlineStr">
        <is>
          <t>Not listed</t>
        </is>
      </c>
      <c r="F139" t="n">
        <v>75</v>
      </c>
      <c r="G139" t="inlineStr">
        <is>
          <t>Not listed</t>
        </is>
      </c>
      <c r="H139" t="n">
        <v>70</v>
      </c>
      <c r="I139" t="inlineStr">
        <is>
          <t>18/10/2026</t>
        </is>
      </c>
      <c r="J139" t="inlineStr">
        <is>
          <t>Not listed</t>
        </is>
      </c>
      <c r="K139" t="inlineStr">
        <is>
          <t>N/A</t>
        </is>
      </c>
    </row>
    <row r="140">
      <c r="A140" t="inlineStr">
        <is>
          <t>Petroleum Engineer</t>
        </is>
      </c>
      <c r="B140" t="inlineStr">
        <is>
          <t>233612</t>
        </is>
      </c>
      <c r="C140" t="n">
        <v>95</v>
      </c>
      <c r="D140" t="n">
        <v>85</v>
      </c>
      <c r="E140" t="n">
        <v>90</v>
      </c>
      <c r="F140" t="n">
        <v>85</v>
      </c>
      <c r="G140" t="n">
        <v>80</v>
      </c>
      <c r="H140" t="n">
        <v>80</v>
      </c>
      <c r="I140" t="inlineStr">
        <is>
          <t>17/08/2026</t>
        </is>
      </c>
      <c r="J140" t="inlineStr">
        <is>
          <t>N/A</t>
        </is>
      </c>
      <c r="K140" t="inlineStr">
        <is>
          <t>N/A</t>
        </is>
      </c>
    </row>
    <row r="141">
      <c r="A141" t="inlineStr">
        <is>
          <t>Physicist</t>
        </is>
      </c>
      <c r="B141" t="inlineStr">
        <is>
          <t>234914</t>
        </is>
      </c>
      <c r="C141" t="n">
        <v>95</v>
      </c>
      <c r="D141" t="n">
        <v>90</v>
      </c>
      <c r="E141" t="n">
        <v>90</v>
      </c>
      <c r="F141" t="n">
        <v>85</v>
      </c>
      <c r="G141" t="n">
        <v>80</v>
      </c>
      <c r="H141" t="n">
        <v>80</v>
      </c>
      <c r="I141" t="inlineStr">
        <is>
          <t>28/08/2026</t>
        </is>
      </c>
      <c r="J141" t="inlineStr">
        <is>
          <t>N/A</t>
        </is>
      </c>
      <c r="K141" t="inlineStr">
        <is>
          <t>N/A</t>
        </is>
      </c>
    </row>
    <row r="142">
      <c r="A142" t="inlineStr">
        <is>
          <t>Physiotherapist</t>
        </is>
      </c>
      <c r="B142" t="inlineStr">
        <is>
          <t>252511</t>
        </is>
      </c>
      <c r="C142" t="n">
        <v>75</v>
      </c>
      <c r="D142" t="n">
        <v>75</v>
      </c>
      <c r="E142" t="n">
        <v>80</v>
      </c>
      <c r="F142" t="n">
        <v>75</v>
      </c>
      <c r="G142" t="n">
        <v>75</v>
      </c>
      <c r="H142" t="n">
        <v>70</v>
      </c>
      <c r="I142" t="inlineStr">
        <is>
          <t>20/11/2025</t>
        </is>
      </c>
      <c r="J142" t="n">
        <v>80</v>
      </c>
      <c r="K142" t="n">
        <v>75</v>
      </c>
    </row>
    <row r="143">
      <c r="A143" t="inlineStr">
        <is>
          <t>Plumber (General)</t>
        </is>
      </c>
      <c r="B143" t="inlineStr">
        <is>
          <t>334116</t>
        </is>
      </c>
      <c r="C143" t="n">
        <v>65</v>
      </c>
      <c r="D143" t="n">
        <v>65</v>
      </c>
      <c r="E143" t="n">
        <v>65</v>
      </c>
      <c r="F143" t="n">
        <v>65</v>
      </c>
      <c r="G143" t="n">
        <v>65</v>
      </c>
      <c r="H143" t="n">
        <v>65</v>
      </c>
      <c r="I143" t="inlineStr">
        <is>
          <t>11/06/2026</t>
        </is>
      </c>
      <c r="J143" t="n">
        <v>80</v>
      </c>
      <c r="K143" t="n">
        <v>70</v>
      </c>
    </row>
    <row r="144">
      <c r="A144" t="inlineStr">
        <is>
          <t>Podiatrist</t>
        </is>
      </c>
      <c r="B144" t="inlineStr">
        <is>
          <t>252611</t>
        </is>
      </c>
      <c r="C144" t="n">
        <v>80</v>
      </c>
      <c r="D144" t="n">
        <v>75</v>
      </c>
      <c r="E144" t="n">
        <v>80</v>
      </c>
      <c r="F144" t="n">
        <v>75</v>
      </c>
      <c r="G144" t="n">
        <v>75</v>
      </c>
      <c r="H144" t="n">
        <v>70</v>
      </c>
      <c r="I144" t="inlineStr">
        <is>
          <t>15/03/2025</t>
        </is>
      </c>
      <c r="J144" t="inlineStr">
        <is>
          <t>N/A</t>
        </is>
      </c>
      <c r="K144" t="inlineStr">
        <is>
          <t>N/A</t>
        </is>
      </c>
    </row>
    <row r="145">
      <c r="A145" t="inlineStr">
        <is>
          <t>Primary Health Organisation Manager</t>
        </is>
      </c>
      <c r="B145" t="inlineStr">
        <is>
          <t>134213</t>
        </is>
      </c>
      <c r="C145" t="n">
        <v>95</v>
      </c>
      <c r="D145" t="n">
        <v>95</v>
      </c>
      <c r="E145" t="n">
        <v>90</v>
      </c>
      <c r="F145" t="n">
        <v>85</v>
      </c>
      <c r="G145" t="n">
        <v>80</v>
      </c>
      <c r="H145" t="n">
        <v>65</v>
      </c>
      <c r="I145" t="inlineStr">
        <is>
          <t>14/10/2026</t>
        </is>
      </c>
      <c r="J145" t="inlineStr">
        <is>
          <t>N/A</t>
        </is>
      </c>
      <c r="K145" t="inlineStr">
        <is>
          <t>N/A</t>
        </is>
      </c>
    </row>
    <row r="146">
      <c r="A146" t="inlineStr">
        <is>
          <t>Production or Plant Engineer</t>
        </is>
      </c>
      <c r="B146" t="inlineStr">
        <is>
          <t>233513</t>
        </is>
      </c>
      <c r="C146" t="n">
        <v>90</v>
      </c>
      <c r="D146" t="n">
        <v>85</v>
      </c>
      <c r="E146" t="inlineStr">
        <is>
          <t>Not listed</t>
        </is>
      </c>
      <c r="F146" t="inlineStr">
        <is>
          <t>Not listed</t>
        </is>
      </c>
      <c r="G146" t="inlineStr">
        <is>
          <t>Not listed</t>
        </is>
      </c>
      <c r="H146" t="inlineStr">
        <is>
          <t>Not listed</t>
        </is>
      </c>
      <c r="I146" t="inlineStr"/>
      <c r="J146" t="inlineStr">
        <is>
          <t>Not listed</t>
        </is>
      </c>
      <c r="K146" t="inlineStr">
        <is>
          <t>Not listed</t>
        </is>
      </c>
    </row>
    <row r="147">
      <c r="A147" t="inlineStr">
        <is>
          <t>Psychiatrist</t>
        </is>
      </c>
      <c r="B147" t="inlineStr">
        <is>
          <t>253411</t>
        </is>
      </c>
      <c r="C147" t="n">
        <v>80</v>
      </c>
      <c r="D147" t="n">
        <v>75</v>
      </c>
      <c r="E147" t="n">
        <v>80</v>
      </c>
      <c r="F147" t="n">
        <v>75</v>
      </c>
      <c r="G147" t="n">
        <v>80</v>
      </c>
      <c r="H147" t="n">
        <v>70</v>
      </c>
      <c r="I147" t="inlineStr">
        <is>
          <t>22/07/2025</t>
        </is>
      </c>
      <c r="J147" t="inlineStr">
        <is>
          <t>N/A</t>
        </is>
      </c>
      <c r="K147" t="inlineStr">
        <is>
          <t>N/A</t>
        </is>
      </c>
    </row>
    <row r="148">
      <c r="A148" t="inlineStr">
        <is>
          <t>Psychologists nec</t>
        </is>
      </c>
      <c r="B148" t="inlineStr">
        <is>
          <t>272399</t>
        </is>
      </c>
      <c r="C148" t="n">
        <v>80</v>
      </c>
      <c r="D148" t="n">
        <v>75</v>
      </c>
      <c r="E148" t="n">
        <v>85</v>
      </c>
      <c r="F148" t="n">
        <v>75</v>
      </c>
      <c r="G148" t="n">
        <v>75</v>
      </c>
      <c r="H148" t="n">
        <v>80</v>
      </c>
      <c r="I148" t="inlineStr">
        <is>
          <t>15/08/2026</t>
        </is>
      </c>
      <c r="J148" t="inlineStr">
        <is>
          <t>N/A</t>
        </is>
      </c>
      <c r="K148" t="inlineStr">
        <is>
          <t>N/A</t>
        </is>
      </c>
    </row>
    <row r="149">
      <c r="A149" t="inlineStr">
        <is>
          <t>Quantity Surveyor</t>
        </is>
      </c>
      <c r="B149" t="inlineStr">
        <is>
          <t>233213</t>
        </is>
      </c>
      <c r="C149" t="n">
        <v>75</v>
      </c>
      <c r="D149" t="n">
        <v>70</v>
      </c>
      <c r="E149" t="inlineStr">
        <is>
          <t>Not listed</t>
        </is>
      </c>
      <c r="F149" t="inlineStr">
        <is>
          <t>Not listed</t>
        </is>
      </c>
      <c r="G149" t="inlineStr">
        <is>
          <t>Not listed</t>
        </is>
      </c>
      <c r="H149" t="inlineStr">
        <is>
          <t>Not listed</t>
        </is>
      </c>
      <c r="I149" t="inlineStr"/>
      <c r="J149" t="inlineStr">
        <is>
          <t>Not listed</t>
        </is>
      </c>
      <c r="K149" t="inlineStr">
        <is>
          <t>Not listed</t>
        </is>
      </c>
    </row>
    <row r="150">
      <c r="A150" t="inlineStr">
        <is>
          <t>Radiation Oncologist</t>
        </is>
      </c>
      <c r="B150" t="inlineStr">
        <is>
          <t>253918</t>
        </is>
      </c>
      <c r="C150" t="inlineStr">
        <is>
          <t>Not listed</t>
        </is>
      </c>
      <c r="D150" t="inlineStr">
        <is>
          <t>Not listed</t>
        </is>
      </c>
      <c r="E150" t="inlineStr">
        <is>
          <t>Not listed</t>
        </is>
      </c>
      <c r="F150" t="inlineStr">
        <is>
          <t>N/A</t>
        </is>
      </c>
      <c r="G150" t="inlineStr">
        <is>
          <t>Not listed</t>
        </is>
      </c>
      <c r="H150" t="inlineStr">
        <is>
          <t>Not listed</t>
        </is>
      </c>
      <c r="I150" t="inlineStr"/>
      <c r="J150" t="inlineStr">
        <is>
          <t>Not listed</t>
        </is>
      </c>
      <c r="K150" t="n">
        <v>85</v>
      </c>
    </row>
    <row r="151">
      <c r="A151" t="inlineStr">
        <is>
          <t>Radiocommunications Technician</t>
        </is>
      </c>
      <c r="B151" t="inlineStr">
        <is>
          <t>313211</t>
        </is>
      </c>
      <c r="C151" t="inlineStr">
        <is>
          <t>Not listed</t>
        </is>
      </c>
      <c r="D151" t="inlineStr">
        <is>
          <t>Not listed</t>
        </is>
      </c>
      <c r="E151" t="inlineStr">
        <is>
          <t>Not listed</t>
        </is>
      </c>
      <c r="F151" t="inlineStr">
        <is>
          <t>Not listed</t>
        </is>
      </c>
      <c r="G151" t="inlineStr">
        <is>
          <t>Not listed</t>
        </is>
      </c>
      <c r="H151" t="n">
        <v>85</v>
      </c>
      <c r="I151" t="inlineStr">
        <is>
          <t>31/01/2025</t>
        </is>
      </c>
      <c r="J151" t="inlineStr">
        <is>
          <t>Not listed</t>
        </is>
      </c>
      <c r="K151" t="inlineStr">
        <is>
          <t>Not listed</t>
        </is>
      </c>
    </row>
    <row r="152">
      <c r="A152" t="inlineStr">
        <is>
          <t>Registered Nurse (Aged Care)</t>
        </is>
      </c>
      <c r="B152" t="inlineStr">
        <is>
          <t>254412</t>
        </is>
      </c>
      <c r="C152" t="n">
        <v>75</v>
      </c>
      <c r="D152" t="n">
        <v>70</v>
      </c>
      <c r="E152" t="n">
        <v>80</v>
      </c>
      <c r="F152" t="n">
        <v>75</v>
      </c>
      <c r="G152" t="n">
        <v>75</v>
      </c>
      <c r="H152" t="n">
        <v>70</v>
      </c>
      <c r="I152" t="inlineStr">
        <is>
          <t>20/11/2025</t>
        </is>
      </c>
      <c r="J152" t="n">
        <v>80</v>
      </c>
      <c r="K152" t="n">
        <v>80</v>
      </c>
    </row>
    <row r="153">
      <c r="A153" t="inlineStr">
        <is>
          <t>Registered Nurse (Child and Family Health)</t>
        </is>
      </c>
      <c r="B153" t="inlineStr">
        <is>
          <t>254413</t>
        </is>
      </c>
      <c r="C153" t="n">
        <v>80</v>
      </c>
      <c r="D153" t="n">
        <v>75</v>
      </c>
      <c r="E153" t="n">
        <v>80</v>
      </c>
      <c r="F153" t="n">
        <v>75</v>
      </c>
      <c r="G153" t="n">
        <v>80</v>
      </c>
      <c r="H153" t="n">
        <v>70</v>
      </c>
      <c r="I153" t="inlineStr">
        <is>
          <t>21/08/2025</t>
        </is>
      </c>
      <c r="J153" t="inlineStr">
        <is>
          <t>N/A</t>
        </is>
      </c>
      <c r="K153" t="inlineStr">
        <is>
          <t>N/A</t>
        </is>
      </c>
    </row>
    <row r="154">
      <c r="A154" t="inlineStr">
        <is>
          <t>Registered Nurse (Community Health)</t>
        </is>
      </c>
      <c r="B154" t="inlineStr">
        <is>
          <t>254414</t>
        </is>
      </c>
      <c r="C154" t="n">
        <v>80</v>
      </c>
      <c r="D154" t="n">
        <v>75</v>
      </c>
      <c r="E154" t="n">
        <v>80</v>
      </c>
      <c r="F154" t="n">
        <v>75</v>
      </c>
      <c r="G154" t="n">
        <v>75</v>
      </c>
      <c r="H154" t="n">
        <v>70</v>
      </c>
      <c r="I154" t="inlineStr">
        <is>
          <t>11/11/2025</t>
        </is>
      </c>
      <c r="J154" t="inlineStr">
        <is>
          <t>N/A</t>
        </is>
      </c>
      <c r="K154" t="n">
        <v>80</v>
      </c>
    </row>
    <row r="155">
      <c r="A155" t="inlineStr">
        <is>
          <t>Registered Nurse (Critical Care and Emergency)</t>
        </is>
      </c>
      <c r="B155" t="inlineStr">
        <is>
          <t>254415</t>
        </is>
      </c>
      <c r="C155" t="n">
        <v>75</v>
      </c>
      <c r="D155" t="n">
        <v>70</v>
      </c>
      <c r="E155" t="n">
        <v>80</v>
      </c>
      <c r="F155" t="n">
        <v>75</v>
      </c>
      <c r="G155" t="n">
        <v>75</v>
      </c>
      <c r="H155" t="n">
        <v>70</v>
      </c>
      <c r="I155" t="inlineStr">
        <is>
          <t>18/11/2025</t>
        </is>
      </c>
      <c r="J155" t="n">
        <v>65</v>
      </c>
      <c r="K155" t="n">
        <v>75</v>
      </c>
    </row>
    <row r="156">
      <c r="A156" t="inlineStr">
        <is>
          <t>Registered Nurse (Developmental Disability)</t>
        </is>
      </c>
      <c r="B156" t="inlineStr">
        <is>
          <t>254416</t>
        </is>
      </c>
      <c r="C156" t="inlineStr">
        <is>
          <t>Not listed</t>
        </is>
      </c>
      <c r="D156" t="n">
        <v>75</v>
      </c>
      <c r="E156" t="n">
        <v>80</v>
      </c>
      <c r="F156" t="n">
        <v>80</v>
      </c>
      <c r="G156" t="n">
        <v>80</v>
      </c>
      <c r="H156" t="n">
        <v>70</v>
      </c>
      <c r="I156" t="inlineStr">
        <is>
          <t>10/04/2025</t>
        </is>
      </c>
      <c r="J156" t="inlineStr">
        <is>
          <t>N/A</t>
        </is>
      </c>
      <c r="K156" t="n">
        <v>80</v>
      </c>
    </row>
    <row r="157">
      <c r="A157" t="inlineStr">
        <is>
          <t>Registered Nurse (Disability and Rehabilitation)</t>
        </is>
      </c>
      <c r="B157" t="inlineStr">
        <is>
          <t>254417</t>
        </is>
      </c>
      <c r="C157" t="n">
        <v>75</v>
      </c>
      <c r="D157" t="n">
        <v>75</v>
      </c>
      <c r="E157" t="n">
        <v>80</v>
      </c>
      <c r="F157" t="n">
        <v>75</v>
      </c>
      <c r="G157" t="n">
        <v>80</v>
      </c>
      <c r="H157" t="n">
        <v>70</v>
      </c>
      <c r="I157" t="inlineStr">
        <is>
          <t>26/08/2025</t>
        </is>
      </c>
      <c r="J157" t="inlineStr">
        <is>
          <t>N/A</t>
        </is>
      </c>
      <c r="K157" t="inlineStr">
        <is>
          <t>N/A</t>
        </is>
      </c>
    </row>
    <row r="158">
      <c r="A158" t="inlineStr">
        <is>
          <t>Registered Nurse (Medical Practice)</t>
        </is>
      </c>
      <c r="B158" t="inlineStr">
        <is>
          <t>254421</t>
        </is>
      </c>
      <c r="C158" t="n">
        <v>75</v>
      </c>
      <c r="D158" t="n">
        <v>75</v>
      </c>
      <c r="E158" t="n">
        <v>80</v>
      </c>
      <c r="F158" t="n">
        <v>75</v>
      </c>
      <c r="G158" t="n">
        <v>75</v>
      </c>
      <c r="H158" t="n">
        <v>70</v>
      </c>
      <c r="I158" t="inlineStr">
        <is>
          <t>10/11/2025</t>
        </is>
      </c>
      <c r="J158" t="inlineStr">
        <is>
          <t>N/A</t>
        </is>
      </c>
      <c r="K158" t="n">
        <v>75</v>
      </c>
    </row>
    <row r="159">
      <c r="A159" t="inlineStr">
        <is>
          <t>Registered Nurse (Medical)</t>
        </is>
      </c>
      <c r="B159" t="inlineStr">
        <is>
          <t>254418</t>
        </is>
      </c>
      <c r="C159" t="n">
        <v>75</v>
      </c>
      <c r="D159" t="n">
        <v>70</v>
      </c>
      <c r="E159" t="n">
        <v>80</v>
      </c>
      <c r="F159" t="n">
        <v>75</v>
      </c>
      <c r="G159" t="n">
        <v>75</v>
      </c>
      <c r="H159" t="n">
        <v>70</v>
      </c>
      <c r="I159" t="inlineStr">
        <is>
          <t>19/11/2025</t>
        </is>
      </c>
      <c r="J159" t="n">
        <v>65</v>
      </c>
      <c r="K159" t="n">
        <v>75</v>
      </c>
    </row>
    <row r="160">
      <c r="A160" t="inlineStr">
        <is>
          <t>Registered Nurse (Mental Health)</t>
        </is>
      </c>
      <c r="B160" t="inlineStr">
        <is>
          <t>254422</t>
        </is>
      </c>
      <c r="C160" t="n">
        <v>75</v>
      </c>
      <c r="D160" t="n">
        <v>75</v>
      </c>
      <c r="E160" t="n">
        <v>80</v>
      </c>
      <c r="F160" t="n">
        <v>75</v>
      </c>
      <c r="G160" t="n">
        <v>75</v>
      </c>
      <c r="H160" t="n">
        <v>70</v>
      </c>
      <c r="I160" t="inlineStr">
        <is>
          <t>10/10/2025</t>
        </is>
      </c>
      <c r="J160" t="n">
        <v>90</v>
      </c>
      <c r="K160" t="n">
        <v>80</v>
      </c>
    </row>
    <row r="161">
      <c r="A161" t="inlineStr">
        <is>
          <t>Registered Nurse (Paediatrics)</t>
        </is>
      </c>
      <c r="B161" t="inlineStr">
        <is>
          <t>254425</t>
        </is>
      </c>
      <c r="C161" t="n">
        <v>80</v>
      </c>
      <c r="D161" t="n">
        <v>70</v>
      </c>
      <c r="E161" t="n">
        <v>80</v>
      </c>
      <c r="F161" t="n">
        <v>75</v>
      </c>
      <c r="G161" t="n">
        <v>80</v>
      </c>
      <c r="H161" t="n">
        <v>70</v>
      </c>
      <c r="I161" t="inlineStr">
        <is>
          <t>19/11/2025</t>
        </is>
      </c>
      <c r="J161" t="n">
        <v>85</v>
      </c>
      <c r="K161" t="n">
        <v>75</v>
      </c>
    </row>
    <row r="162">
      <c r="A162" t="inlineStr">
        <is>
          <t>Registered Nurse (Perioperative)</t>
        </is>
      </c>
      <c r="B162" t="inlineStr">
        <is>
          <t>254423</t>
        </is>
      </c>
      <c r="C162" t="n">
        <v>75</v>
      </c>
      <c r="D162" t="n">
        <v>75</v>
      </c>
      <c r="E162" t="n">
        <v>80</v>
      </c>
      <c r="F162" t="n">
        <v>75</v>
      </c>
      <c r="G162" t="n">
        <v>75</v>
      </c>
      <c r="H162" t="n">
        <v>70</v>
      </c>
      <c r="I162" t="inlineStr">
        <is>
          <t>19/11/2025</t>
        </is>
      </c>
      <c r="J162" t="n">
        <v>85</v>
      </c>
      <c r="K162" t="n">
        <v>80</v>
      </c>
    </row>
    <row r="163">
      <c r="A163" t="inlineStr">
        <is>
          <t>Registered Nurse (Surgical)</t>
        </is>
      </c>
      <c r="B163" t="inlineStr">
        <is>
          <t>254424</t>
        </is>
      </c>
      <c r="C163" t="n">
        <v>75</v>
      </c>
      <c r="D163" t="n">
        <v>75</v>
      </c>
      <c r="E163" t="n">
        <v>80</v>
      </c>
      <c r="F163" t="n">
        <v>75</v>
      </c>
      <c r="G163" t="n">
        <v>75</v>
      </c>
      <c r="H163" t="n">
        <v>70</v>
      </c>
      <c r="I163" t="inlineStr">
        <is>
          <t>15/11/2025</t>
        </is>
      </c>
      <c r="J163" t="n">
        <v>80</v>
      </c>
      <c r="K163" t="n">
        <v>80</v>
      </c>
    </row>
    <row r="164">
      <c r="A164" t="inlineStr">
        <is>
          <t>Registered Nurses nec</t>
        </is>
      </c>
      <c r="B164" t="inlineStr">
        <is>
          <t>254499</t>
        </is>
      </c>
      <c r="C164" t="n">
        <v>75</v>
      </c>
      <c r="D164" t="n">
        <v>70</v>
      </c>
      <c r="E164" t="n">
        <v>80</v>
      </c>
      <c r="F164" t="n">
        <v>75</v>
      </c>
      <c r="G164" t="n">
        <v>75</v>
      </c>
      <c r="H164" t="n">
        <v>70</v>
      </c>
      <c r="I164" t="inlineStr">
        <is>
          <t>19/11/2025</t>
        </is>
      </c>
      <c r="J164" t="n">
        <v>5</v>
      </c>
      <c r="K164" t="n">
        <v>75</v>
      </c>
    </row>
    <row r="165">
      <c r="A165" t="inlineStr">
        <is>
          <t>Roof Plumber</t>
        </is>
      </c>
      <c r="B165" t="inlineStr">
        <is>
          <t>334115</t>
        </is>
      </c>
      <c r="C165" t="n">
        <v>65</v>
      </c>
      <c r="D165" t="inlineStr">
        <is>
          <t>Not listed</t>
        </is>
      </c>
      <c r="E165" t="n">
        <v>65</v>
      </c>
      <c r="F165" t="n">
        <v>70</v>
      </c>
      <c r="G165" t="n">
        <v>65</v>
      </c>
      <c r="H165" t="n">
        <v>65</v>
      </c>
      <c r="I165" t="inlineStr">
        <is>
          <t>20/09/2026</t>
        </is>
      </c>
      <c r="J165" t="inlineStr">
        <is>
          <t>N/A</t>
        </is>
      </c>
      <c r="K165" t="inlineStr">
        <is>
          <t>N/A</t>
        </is>
      </c>
    </row>
    <row r="166">
      <c r="A166" t="inlineStr">
        <is>
          <t>Secondary School Teacher</t>
        </is>
      </c>
      <c r="B166" t="inlineStr">
        <is>
          <t>241411</t>
        </is>
      </c>
      <c r="C166" t="n">
        <v>75</v>
      </c>
      <c r="D166" t="n">
        <v>70</v>
      </c>
      <c r="E166" t="n">
        <v>85</v>
      </c>
      <c r="F166" t="n">
        <v>75</v>
      </c>
      <c r="G166" t="n">
        <v>75</v>
      </c>
      <c r="H166" t="n">
        <v>80</v>
      </c>
      <c r="I166" t="inlineStr">
        <is>
          <t>04/09/2026</t>
        </is>
      </c>
      <c r="J166" t="n">
        <v>80</v>
      </c>
      <c r="K166" t="n">
        <v>85</v>
      </c>
    </row>
    <row r="167">
      <c r="A167" t="inlineStr">
        <is>
          <t>Sheetmetal Trades Worker</t>
        </is>
      </c>
      <c r="B167" t="inlineStr">
        <is>
          <t>not matched</t>
        </is>
      </c>
      <c r="C167" t="n">
        <v>75</v>
      </c>
      <c r="D167" t="n">
        <v>70</v>
      </c>
      <c r="E167" t="inlineStr">
        <is>
          <t>Not listed</t>
        </is>
      </c>
      <c r="F167" t="inlineStr">
        <is>
          <t>Not listed</t>
        </is>
      </c>
      <c r="G167" t="n">
        <v>80</v>
      </c>
      <c r="H167" t="n">
        <v>65</v>
      </c>
      <c r="I167" t="inlineStr">
        <is>
          <t>12/08/2026</t>
        </is>
      </c>
      <c r="J167" t="inlineStr">
        <is>
          <t>Not listed</t>
        </is>
      </c>
      <c r="K167" t="inlineStr">
        <is>
          <t>Not listed</t>
        </is>
      </c>
    </row>
    <row r="168">
      <c r="A168" t="inlineStr">
        <is>
          <t>Shipwright</t>
        </is>
      </c>
      <c r="B168" t="inlineStr">
        <is>
          <t>399112</t>
        </is>
      </c>
      <c r="C168" t="n">
        <v>105</v>
      </c>
      <c r="D168" t="inlineStr">
        <is>
          <t>Not listed</t>
        </is>
      </c>
      <c r="E168" t="inlineStr">
        <is>
          <t>Not listed</t>
        </is>
      </c>
      <c r="F168" t="inlineStr">
        <is>
          <t>Not listed</t>
        </is>
      </c>
      <c r="G168" t="n">
        <v>80</v>
      </c>
      <c r="H168" t="n">
        <v>65</v>
      </c>
      <c r="I168" t="inlineStr">
        <is>
          <t>16/09/2025</t>
        </is>
      </c>
      <c r="J168" t="inlineStr">
        <is>
          <t>Not listed</t>
        </is>
      </c>
      <c r="K168" t="inlineStr">
        <is>
          <t>Not listed</t>
        </is>
      </c>
    </row>
    <row r="169">
      <c r="A169" t="inlineStr">
        <is>
          <t>Social Worker</t>
        </is>
      </c>
      <c r="B169" t="inlineStr">
        <is>
          <t>272511</t>
        </is>
      </c>
      <c r="C169" t="n">
        <v>75</v>
      </c>
      <c r="D169" t="n">
        <v>70</v>
      </c>
      <c r="E169" t="n">
        <v>85</v>
      </c>
      <c r="F169" t="n">
        <v>75</v>
      </c>
      <c r="G169" t="n">
        <v>75</v>
      </c>
      <c r="H169" t="n">
        <v>80</v>
      </c>
      <c r="I169" t="inlineStr">
        <is>
          <t>03/09/2026</t>
        </is>
      </c>
      <c r="J169" t="n">
        <v>80</v>
      </c>
      <c r="K169" t="n">
        <v>85</v>
      </c>
    </row>
    <row r="170">
      <c r="A170" t="inlineStr">
        <is>
          <t>Software and Applications Programmers nec</t>
        </is>
      </c>
      <c r="B170" t="inlineStr">
        <is>
          <t>261399</t>
        </is>
      </c>
      <c r="C170" t="n">
        <v>90</v>
      </c>
      <c r="D170" t="n">
        <v>85</v>
      </c>
      <c r="E170" t="inlineStr">
        <is>
          <t>Not listed</t>
        </is>
      </c>
      <c r="F170" t="inlineStr">
        <is>
          <t>Not listed</t>
        </is>
      </c>
      <c r="G170" t="inlineStr">
        <is>
          <t>Not listed</t>
        </is>
      </c>
      <c r="H170" t="inlineStr">
        <is>
          <t>Not listed</t>
        </is>
      </c>
      <c r="I170" t="inlineStr"/>
      <c r="J170" t="inlineStr">
        <is>
          <t>Not listed</t>
        </is>
      </c>
      <c r="K170" t="inlineStr">
        <is>
          <t>Not listed</t>
        </is>
      </c>
    </row>
    <row r="171">
      <c r="A171" t="inlineStr">
        <is>
          <t>Software Engineer</t>
        </is>
      </c>
      <c r="B171" t="inlineStr">
        <is>
          <t>261313</t>
        </is>
      </c>
      <c r="C171" t="n">
        <v>100</v>
      </c>
      <c r="D171" t="n">
        <v>95</v>
      </c>
      <c r="E171" t="inlineStr">
        <is>
          <t>Not listed</t>
        </is>
      </c>
      <c r="F171" t="inlineStr">
        <is>
          <t>Not listed</t>
        </is>
      </c>
      <c r="G171" t="inlineStr">
        <is>
          <t>Not listed</t>
        </is>
      </c>
      <c r="H171" t="inlineStr">
        <is>
          <t>Not listed</t>
        </is>
      </c>
      <c r="I171" t="inlineStr"/>
      <c r="J171" t="inlineStr">
        <is>
          <t>Not listed</t>
        </is>
      </c>
      <c r="K171" t="inlineStr">
        <is>
          <t>Not listed</t>
        </is>
      </c>
    </row>
    <row r="172">
      <c r="A172" t="inlineStr">
        <is>
          <t>Solicitor</t>
        </is>
      </c>
      <c r="B172" t="inlineStr">
        <is>
          <t>271311</t>
        </is>
      </c>
      <c r="C172" t="n">
        <v>90</v>
      </c>
      <c r="D172" t="n">
        <v>85</v>
      </c>
      <c r="E172" t="n">
        <v>90</v>
      </c>
      <c r="F172" t="n">
        <v>85</v>
      </c>
      <c r="G172" t="n">
        <v>80</v>
      </c>
      <c r="H172" t="n">
        <v>65</v>
      </c>
      <c r="I172" t="inlineStr">
        <is>
          <t>15/10/2026</t>
        </is>
      </c>
      <c r="J172" t="inlineStr">
        <is>
          <t>N/A</t>
        </is>
      </c>
      <c r="K172" t="inlineStr">
        <is>
          <t>N/A</t>
        </is>
      </c>
    </row>
    <row r="173">
      <c r="A173" t="inlineStr">
        <is>
          <t>Solid Plasterer</t>
        </is>
      </c>
      <c r="B173" t="inlineStr">
        <is>
          <t>333212</t>
        </is>
      </c>
      <c r="C173" t="n">
        <v>65</v>
      </c>
      <c r="D173" t="n">
        <v>70</v>
      </c>
      <c r="E173" t="n">
        <v>65</v>
      </c>
      <c r="F173" t="n">
        <v>65</v>
      </c>
      <c r="G173" t="n">
        <v>65</v>
      </c>
      <c r="H173" t="n">
        <v>65</v>
      </c>
      <c r="I173" t="inlineStr">
        <is>
          <t>18/09/2026</t>
        </is>
      </c>
      <c r="J173" t="inlineStr">
        <is>
          <t>N/A</t>
        </is>
      </c>
      <c r="K173" t="n">
        <v>65</v>
      </c>
    </row>
    <row r="174">
      <c r="A174" t="inlineStr">
        <is>
          <t>Sonographer</t>
        </is>
      </c>
      <c r="B174" t="inlineStr">
        <is>
          <t>251214</t>
        </is>
      </c>
      <c r="C174" t="n">
        <v>80</v>
      </c>
      <c r="D174" t="n">
        <v>75</v>
      </c>
      <c r="E174" t="n">
        <v>80</v>
      </c>
      <c r="F174" t="n">
        <v>75</v>
      </c>
      <c r="G174" t="n">
        <v>85</v>
      </c>
      <c r="H174" t="n">
        <v>75</v>
      </c>
      <c r="I174" t="inlineStr">
        <is>
          <t>29/09/2026</t>
        </is>
      </c>
      <c r="J174" t="inlineStr">
        <is>
          <t>N/A</t>
        </is>
      </c>
      <c r="K174" t="inlineStr">
        <is>
          <t>N/A</t>
        </is>
      </c>
    </row>
    <row r="175">
      <c r="A175" t="inlineStr">
        <is>
          <t>Special Education Teachers nec</t>
        </is>
      </c>
      <c r="B175" t="inlineStr">
        <is>
          <t>241599</t>
        </is>
      </c>
      <c r="C175" t="n">
        <v>80</v>
      </c>
      <c r="D175" t="n">
        <v>75</v>
      </c>
      <c r="E175" t="inlineStr">
        <is>
          <t>Not listed</t>
        </is>
      </c>
      <c r="F175" t="n">
        <v>75</v>
      </c>
      <c r="G175" t="n">
        <v>85</v>
      </c>
      <c r="H175" t="n">
        <v>80</v>
      </c>
      <c r="I175" t="inlineStr">
        <is>
          <t>21/07/2026</t>
        </is>
      </c>
      <c r="J175" t="inlineStr">
        <is>
          <t>Not listed</t>
        </is>
      </c>
      <c r="K175" t="inlineStr">
        <is>
          <t>N/A</t>
        </is>
      </c>
    </row>
    <row r="176">
      <c r="A176" t="inlineStr">
        <is>
          <t>Special Needs Teacher</t>
        </is>
      </c>
      <c r="B176" t="inlineStr">
        <is>
          <t>241511</t>
        </is>
      </c>
      <c r="C176" t="n">
        <v>80</v>
      </c>
      <c r="D176" t="n">
        <v>70</v>
      </c>
      <c r="E176" t="n">
        <v>85</v>
      </c>
      <c r="F176" t="n">
        <v>75</v>
      </c>
      <c r="G176" t="n">
        <v>75</v>
      </c>
      <c r="H176" t="n">
        <v>80</v>
      </c>
      <c r="I176" t="inlineStr">
        <is>
          <t>22/08/2026</t>
        </is>
      </c>
      <c r="J176" t="n">
        <v>80</v>
      </c>
      <c r="K176" t="n">
        <v>90</v>
      </c>
    </row>
    <row r="177">
      <c r="A177" t="inlineStr">
        <is>
          <t>Specialist Physician (General Medicine)</t>
        </is>
      </c>
      <c r="B177" t="inlineStr">
        <is>
          <t>253311</t>
        </is>
      </c>
      <c r="C177" t="n">
        <v>80</v>
      </c>
      <c r="D177" t="n">
        <v>75</v>
      </c>
      <c r="E177" t="n">
        <v>80</v>
      </c>
      <c r="F177" t="n">
        <v>80</v>
      </c>
      <c r="G177" t="n">
        <v>80</v>
      </c>
      <c r="H177" t="n">
        <v>75</v>
      </c>
      <c r="I177" t="inlineStr">
        <is>
          <t>21/09/2026</t>
        </is>
      </c>
      <c r="J177" t="inlineStr">
        <is>
          <t>N/A</t>
        </is>
      </c>
      <c r="K177" t="inlineStr">
        <is>
          <t>N/A</t>
        </is>
      </c>
    </row>
    <row r="178">
      <c r="A178" t="inlineStr">
        <is>
          <t>Specialist Physicians nec</t>
        </is>
      </c>
      <c r="B178" t="inlineStr">
        <is>
          <t>253399</t>
        </is>
      </c>
      <c r="C178" t="n">
        <v>80</v>
      </c>
      <c r="D178" t="n">
        <v>75</v>
      </c>
      <c r="E178" t="n">
        <v>80</v>
      </c>
      <c r="F178" t="n">
        <v>85</v>
      </c>
      <c r="G178" t="n">
        <v>80</v>
      </c>
      <c r="H178" t="n">
        <v>85</v>
      </c>
      <c r="I178" t="inlineStr">
        <is>
          <t>19/09/2026</t>
        </is>
      </c>
      <c r="J178" t="inlineStr">
        <is>
          <t>N/A</t>
        </is>
      </c>
      <c r="K178" t="inlineStr">
        <is>
          <t>N/A</t>
        </is>
      </c>
    </row>
    <row r="179">
      <c r="A179" t="inlineStr">
        <is>
          <t>Speech Pathologist</t>
        </is>
      </c>
      <c r="B179" t="inlineStr">
        <is>
          <t>252712</t>
        </is>
      </c>
      <c r="C179" t="n">
        <v>80</v>
      </c>
      <c r="D179" t="n">
        <v>75</v>
      </c>
      <c r="E179" t="n">
        <v>80</v>
      </c>
      <c r="F179" t="n">
        <v>75</v>
      </c>
      <c r="G179" t="n">
        <v>75</v>
      </c>
      <c r="H179" t="n">
        <v>70</v>
      </c>
      <c r="I179" t="inlineStr">
        <is>
          <t>29/10/2025</t>
        </is>
      </c>
      <c r="J179" t="n">
        <v>65</v>
      </c>
      <c r="K179" t="n">
        <v>85</v>
      </c>
    </row>
    <row r="180">
      <c r="A180" t="inlineStr">
        <is>
          <t>Statistician</t>
        </is>
      </c>
      <c r="B180" t="inlineStr">
        <is>
          <t>224116</t>
        </is>
      </c>
      <c r="C180" t="n">
        <v>90</v>
      </c>
      <c r="D180" t="n">
        <v>90</v>
      </c>
      <c r="E180" t="n">
        <v>90</v>
      </c>
      <c r="F180" t="n">
        <v>85</v>
      </c>
      <c r="G180" t="n">
        <v>90</v>
      </c>
      <c r="H180" t="n">
        <v>85</v>
      </c>
      <c r="I180" t="inlineStr">
        <is>
          <t>02/09/2026</t>
        </is>
      </c>
      <c r="J180" t="inlineStr">
        <is>
          <t>N/A</t>
        </is>
      </c>
      <c r="K180" t="inlineStr">
        <is>
          <t>N/A</t>
        </is>
      </c>
    </row>
    <row r="181">
      <c r="A181" t="inlineStr">
        <is>
          <t>Stonemason</t>
        </is>
      </c>
      <c r="B181" t="inlineStr">
        <is>
          <t>331112</t>
        </is>
      </c>
      <c r="C181" t="n">
        <v>70</v>
      </c>
      <c r="D181" t="inlineStr">
        <is>
          <t>Not listed</t>
        </is>
      </c>
      <c r="E181" t="n">
        <v>65</v>
      </c>
      <c r="F181" t="n">
        <v>65</v>
      </c>
      <c r="G181" t="n">
        <v>65</v>
      </c>
      <c r="H181" t="n">
        <v>65</v>
      </c>
      <c r="I181" t="inlineStr">
        <is>
          <t>15/09/2026</t>
        </is>
      </c>
      <c r="J181" t="inlineStr">
        <is>
          <t>N/A</t>
        </is>
      </c>
      <c r="K181" t="inlineStr">
        <is>
          <t>N/A</t>
        </is>
      </c>
    </row>
    <row r="182">
      <c r="A182" t="inlineStr">
        <is>
          <t>Structural Engineer</t>
        </is>
      </c>
      <c r="B182" t="inlineStr">
        <is>
          <t>233214</t>
        </is>
      </c>
      <c r="C182" t="n">
        <v>75</v>
      </c>
      <c r="D182" t="n">
        <v>70</v>
      </c>
      <c r="E182" t="inlineStr">
        <is>
          <t>Not listed</t>
        </is>
      </c>
      <c r="F182" t="inlineStr">
        <is>
          <t>Not listed</t>
        </is>
      </c>
      <c r="G182" t="inlineStr">
        <is>
          <t>Not listed</t>
        </is>
      </c>
      <c r="H182" t="inlineStr">
        <is>
          <t>Not listed</t>
        </is>
      </c>
      <c r="I182" t="inlineStr"/>
      <c r="J182" t="inlineStr">
        <is>
          <t>Not listed</t>
        </is>
      </c>
      <c r="K182" t="inlineStr">
        <is>
          <t>Not listed</t>
        </is>
      </c>
    </row>
    <row r="183">
      <c r="A183" t="inlineStr">
        <is>
          <t>Surgeon (General)</t>
        </is>
      </c>
      <c r="B183" t="inlineStr">
        <is>
          <t>253511</t>
        </is>
      </c>
      <c r="C183" t="n">
        <v>80</v>
      </c>
      <c r="D183" t="inlineStr">
        <is>
          <t>Not listed</t>
        </is>
      </c>
      <c r="E183" t="inlineStr">
        <is>
          <t>Not listed</t>
        </is>
      </c>
      <c r="F183" t="n">
        <v>80</v>
      </c>
      <c r="G183" t="n">
        <v>85</v>
      </c>
      <c r="H183" t="n">
        <v>90</v>
      </c>
      <c r="I183" t="inlineStr">
        <is>
          <t>12/09/2026</t>
        </is>
      </c>
      <c r="J183" t="inlineStr">
        <is>
          <t>Not listed</t>
        </is>
      </c>
      <c r="K183" t="inlineStr">
        <is>
          <t>N/A</t>
        </is>
      </c>
    </row>
    <row r="184">
      <c r="A184" t="inlineStr">
        <is>
          <t>Surveyor</t>
        </is>
      </c>
      <c r="B184" t="inlineStr">
        <is>
          <t>232212</t>
        </is>
      </c>
      <c r="C184" t="n">
        <v>95</v>
      </c>
      <c r="D184" t="n">
        <v>90</v>
      </c>
      <c r="E184" t="n">
        <v>90</v>
      </c>
      <c r="F184" t="n">
        <v>85</v>
      </c>
      <c r="G184" t="n">
        <v>80</v>
      </c>
      <c r="H184" t="n">
        <v>80</v>
      </c>
      <c r="I184" t="inlineStr">
        <is>
          <t>15/09/2025</t>
        </is>
      </c>
      <c r="J184" t="inlineStr">
        <is>
          <t>N/A</t>
        </is>
      </c>
      <c r="K184" t="inlineStr">
        <is>
          <t>N/A</t>
        </is>
      </c>
    </row>
    <row r="185">
      <c r="A185" t="inlineStr">
        <is>
          <t>Systems Analyst</t>
        </is>
      </c>
      <c r="B185" t="inlineStr">
        <is>
          <t>261112</t>
        </is>
      </c>
      <c r="C185" t="n">
        <v>95</v>
      </c>
      <c r="D185" t="n">
        <v>95</v>
      </c>
      <c r="E185" t="inlineStr">
        <is>
          <t>Not listed</t>
        </is>
      </c>
      <c r="F185" t="inlineStr">
        <is>
          <t>Not listed</t>
        </is>
      </c>
      <c r="G185" t="inlineStr">
        <is>
          <t>Not listed</t>
        </is>
      </c>
      <c r="H185" t="inlineStr">
        <is>
          <t>Not listed</t>
        </is>
      </c>
      <c r="I185" t="inlineStr"/>
      <c r="J185" t="inlineStr">
        <is>
          <t>Not listed</t>
        </is>
      </c>
      <c r="K185" t="inlineStr">
        <is>
          <t>Not listed</t>
        </is>
      </c>
    </row>
    <row r="186">
      <c r="A186" t="inlineStr">
        <is>
          <t>Taxation Accountant</t>
        </is>
      </c>
      <c r="B186" t="inlineStr">
        <is>
          <t>221113</t>
        </is>
      </c>
      <c r="C186" t="n">
        <v>90</v>
      </c>
      <c r="D186" t="n">
        <v>85</v>
      </c>
      <c r="E186" t="inlineStr">
        <is>
          <t>Not listed</t>
        </is>
      </c>
      <c r="F186" t="inlineStr">
        <is>
          <t>Not listed</t>
        </is>
      </c>
      <c r="G186" t="inlineStr">
        <is>
          <t>Not listed</t>
        </is>
      </c>
      <c r="H186" t="inlineStr">
        <is>
          <t>Not listed</t>
        </is>
      </c>
      <c r="I186" t="inlineStr"/>
      <c r="J186" t="inlineStr">
        <is>
          <t>Not listed</t>
        </is>
      </c>
      <c r="K186" t="inlineStr">
        <is>
          <t>Not listed</t>
        </is>
      </c>
    </row>
    <row r="187">
      <c r="A187" t="inlineStr">
        <is>
          <t>Technical Cable Jointer</t>
        </is>
      </c>
      <c r="B187" t="inlineStr">
        <is>
          <t>342212</t>
        </is>
      </c>
      <c r="C187" t="inlineStr">
        <is>
          <t>Not listed</t>
        </is>
      </c>
      <c r="D187" t="inlineStr">
        <is>
          <t>Not listed</t>
        </is>
      </c>
      <c r="E187" t="inlineStr">
        <is>
          <t>Not listed</t>
        </is>
      </c>
      <c r="F187" t="inlineStr">
        <is>
          <t>Not listed</t>
        </is>
      </c>
      <c r="G187" t="inlineStr">
        <is>
          <t>Not listed</t>
        </is>
      </c>
      <c r="H187" t="n">
        <v>70</v>
      </c>
      <c r="I187" t="inlineStr">
        <is>
          <t>19/08/2026</t>
        </is>
      </c>
      <c r="J187" t="inlineStr">
        <is>
          <t>Not listed</t>
        </is>
      </c>
      <c r="K187" t="inlineStr">
        <is>
          <t>Not listed</t>
        </is>
      </c>
    </row>
    <row r="188">
      <c r="A188" t="inlineStr">
        <is>
          <t>Telecommunications Engineer</t>
        </is>
      </c>
      <c r="B188" t="inlineStr">
        <is>
          <t>263311</t>
        </is>
      </c>
      <c r="C188" t="n">
        <v>90</v>
      </c>
      <c r="D188" t="n">
        <v>85</v>
      </c>
      <c r="E188" t="inlineStr">
        <is>
          <t>Not listed</t>
        </is>
      </c>
      <c r="F188" t="n">
        <v>90</v>
      </c>
      <c r="G188" t="n">
        <v>95</v>
      </c>
      <c r="H188" t="n">
        <v>85</v>
      </c>
      <c r="I188" t="inlineStr">
        <is>
          <t>14/10/2026</t>
        </is>
      </c>
      <c r="J188" t="inlineStr">
        <is>
          <t>Not listed</t>
        </is>
      </c>
      <c r="K188" t="inlineStr">
        <is>
          <t>N/A</t>
        </is>
      </c>
    </row>
    <row r="189">
      <c r="A189" t="inlineStr">
        <is>
          <t>Telecommunications Field Engineer</t>
        </is>
      </c>
      <c r="B189" t="inlineStr">
        <is>
          <t>313212</t>
        </is>
      </c>
      <c r="C189" t="n">
        <v>95</v>
      </c>
      <c r="D189" t="n">
        <v>85</v>
      </c>
      <c r="E189" t="inlineStr">
        <is>
          <t>Not listed</t>
        </is>
      </c>
      <c r="F189" t="n">
        <v>90</v>
      </c>
      <c r="G189" t="inlineStr">
        <is>
          <t>Not listed</t>
        </is>
      </c>
      <c r="H189" t="n">
        <v>85</v>
      </c>
      <c r="I189" t="inlineStr">
        <is>
          <t>11/10/2026</t>
        </is>
      </c>
      <c r="J189" t="inlineStr">
        <is>
          <t>Not listed</t>
        </is>
      </c>
      <c r="K189" t="inlineStr">
        <is>
          <t>N/A</t>
        </is>
      </c>
    </row>
    <row r="190">
      <c r="A190" t="inlineStr">
        <is>
          <t>Telecommunications Network Engineer</t>
        </is>
      </c>
      <c r="B190" t="inlineStr">
        <is>
          <t>263312</t>
        </is>
      </c>
      <c r="C190" t="n">
        <v>90</v>
      </c>
      <c r="D190" t="n">
        <v>85</v>
      </c>
      <c r="E190" t="inlineStr">
        <is>
          <t>Not listed</t>
        </is>
      </c>
      <c r="F190" t="n">
        <v>90</v>
      </c>
      <c r="G190" t="n">
        <v>95</v>
      </c>
      <c r="H190" t="n">
        <v>85</v>
      </c>
      <c r="I190" t="inlineStr">
        <is>
          <t>06/10/2026</t>
        </is>
      </c>
      <c r="J190" t="inlineStr">
        <is>
          <t>Not listed</t>
        </is>
      </c>
      <c r="K190" t="inlineStr">
        <is>
          <t>N/A</t>
        </is>
      </c>
    </row>
    <row r="191">
      <c r="A191" t="inlineStr">
        <is>
          <t>Telecommunications Network Planner</t>
        </is>
      </c>
      <c r="B191" t="inlineStr">
        <is>
          <t>313213</t>
        </is>
      </c>
      <c r="C191" t="inlineStr">
        <is>
          <t>Not listed</t>
        </is>
      </c>
      <c r="D191" t="n">
        <v>90</v>
      </c>
      <c r="E191" t="inlineStr">
        <is>
          <t>Not listed</t>
        </is>
      </c>
      <c r="F191" t="n">
        <v>90</v>
      </c>
      <c r="G191" t="inlineStr">
        <is>
          <t>Not listed</t>
        </is>
      </c>
      <c r="H191" t="n">
        <v>85</v>
      </c>
      <c r="I191" t="inlineStr">
        <is>
          <t>11/10/2026</t>
        </is>
      </c>
      <c r="J191" t="inlineStr">
        <is>
          <t>Not listed</t>
        </is>
      </c>
      <c r="K191" t="inlineStr">
        <is>
          <t>N/A</t>
        </is>
      </c>
    </row>
    <row r="192">
      <c r="A192" t="inlineStr">
        <is>
          <t>Telecommunications Technical Officer or Technologist</t>
        </is>
      </c>
      <c r="B192" t="inlineStr">
        <is>
          <t>313214</t>
        </is>
      </c>
      <c r="C192" t="inlineStr">
        <is>
          <t>Not listed</t>
        </is>
      </c>
      <c r="D192" t="n">
        <v>90</v>
      </c>
      <c r="E192" t="inlineStr">
        <is>
          <t>Not listed</t>
        </is>
      </c>
      <c r="F192" t="n">
        <v>90</v>
      </c>
      <c r="G192" t="inlineStr">
        <is>
          <t>Not listed</t>
        </is>
      </c>
      <c r="H192" t="n">
        <v>85</v>
      </c>
      <c r="I192" t="inlineStr">
        <is>
          <t>14/10/2026</t>
        </is>
      </c>
      <c r="J192" t="inlineStr">
        <is>
          <t>Not listed</t>
        </is>
      </c>
      <c r="K192" t="inlineStr">
        <is>
          <t>N/A</t>
        </is>
      </c>
    </row>
    <row r="193">
      <c r="A193" t="inlineStr">
        <is>
          <t>Tennis Coach</t>
        </is>
      </c>
      <c r="B193" t="inlineStr">
        <is>
          <t>452316</t>
        </is>
      </c>
      <c r="C193" t="inlineStr">
        <is>
          <t>Not listed</t>
        </is>
      </c>
      <c r="D193" t="inlineStr">
        <is>
          <t>Not listed</t>
        </is>
      </c>
      <c r="E193" t="n">
        <v>95</v>
      </c>
      <c r="F193" t="n">
        <v>85</v>
      </c>
      <c r="G193" t="n">
        <v>80</v>
      </c>
      <c r="H193" t="n">
        <v>65</v>
      </c>
      <c r="I193" t="inlineStr">
        <is>
          <t>01/12/2025</t>
        </is>
      </c>
      <c r="J193" t="inlineStr">
        <is>
          <t>N/A</t>
        </is>
      </c>
      <c r="K193" t="inlineStr">
        <is>
          <t>N/A</t>
        </is>
      </c>
    </row>
    <row r="194">
      <c r="A194" t="inlineStr">
        <is>
          <t>Thoracic Medicine Specialist</t>
        </is>
      </c>
      <c r="B194" t="inlineStr">
        <is>
          <t>253324</t>
        </is>
      </c>
      <c r="C194" t="inlineStr">
        <is>
          <t>Not listed</t>
        </is>
      </c>
      <c r="D194" t="n">
        <v>75</v>
      </c>
      <c r="E194" t="n">
        <v>80</v>
      </c>
      <c r="F194" t="n">
        <v>80</v>
      </c>
      <c r="G194" t="n">
        <v>95</v>
      </c>
      <c r="H194" t="inlineStr">
        <is>
          <t>Not listed</t>
        </is>
      </c>
      <c r="I194" t="inlineStr"/>
      <c r="J194" t="inlineStr">
        <is>
          <t>N/A</t>
        </is>
      </c>
      <c r="K194" t="inlineStr">
        <is>
          <t>N/A</t>
        </is>
      </c>
    </row>
    <row r="195">
      <c r="A195" t="inlineStr">
        <is>
          <t>Transport Engineer</t>
        </is>
      </c>
      <c r="B195" t="inlineStr">
        <is>
          <t>233215</t>
        </is>
      </c>
      <c r="C195" t="n">
        <v>75</v>
      </c>
      <c r="D195" t="n">
        <v>70</v>
      </c>
      <c r="E195" t="inlineStr">
        <is>
          <t>Not listed</t>
        </is>
      </c>
      <c r="F195" t="inlineStr">
        <is>
          <t>Not listed</t>
        </is>
      </c>
      <c r="G195" t="inlineStr">
        <is>
          <t>Not listed</t>
        </is>
      </c>
      <c r="H195" t="inlineStr">
        <is>
          <t>Not listed</t>
        </is>
      </c>
      <c r="I195" t="inlineStr"/>
      <c r="J195" t="inlineStr">
        <is>
          <t>Not listed</t>
        </is>
      </c>
      <c r="K195" t="inlineStr">
        <is>
          <t>Not listed</t>
        </is>
      </c>
    </row>
    <row r="196">
      <c r="A196" t="inlineStr">
        <is>
          <t>University Lecturer</t>
        </is>
      </c>
      <c r="B196" t="inlineStr">
        <is>
          <t>242111</t>
        </is>
      </c>
      <c r="C196" t="n">
        <v>90</v>
      </c>
      <c r="D196" t="n">
        <v>90</v>
      </c>
      <c r="E196" t="n">
        <v>85</v>
      </c>
      <c r="F196" t="inlineStr">
        <is>
          <t>Not listed</t>
        </is>
      </c>
      <c r="G196" t="inlineStr">
        <is>
          <t>Not listed</t>
        </is>
      </c>
      <c r="H196" t="n">
        <v>90</v>
      </c>
      <c r="I196" t="inlineStr">
        <is>
          <t>14/07/2026</t>
        </is>
      </c>
      <c r="J196" t="n">
        <v>80</v>
      </c>
      <c r="K196" t="inlineStr">
        <is>
          <t>Not listed</t>
        </is>
      </c>
    </row>
    <row r="197">
      <c r="A197" t="inlineStr">
        <is>
          <t>Urologist</t>
        </is>
      </c>
      <c r="B197" t="inlineStr">
        <is>
          <t>253518</t>
        </is>
      </c>
      <c r="C197" t="n">
        <v>80</v>
      </c>
      <c r="D197" t="inlineStr">
        <is>
          <t>Not listed</t>
        </is>
      </c>
      <c r="E197" t="n">
        <v>80</v>
      </c>
      <c r="F197" t="n">
        <v>80</v>
      </c>
      <c r="G197" t="n">
        <v>100</v>
      </c>
      <c r="H197" t="n">
        <v>100</v>
      </c>
      <c r="I197" t="inlineStr">
        <is>
          <t>04/06/2026</t>
        </is>
      </c>
      <c r="J197" t="inlineStr">
        <is>
          <t>N/A</t>
        </is>
      </c>
      <c r="K197" t="inlineStr">
        <is>
          <t>N/A</t>
        </is>
      </c>
    </row>
    <row r="198">
      <c r="A198" t="inlineStr">
        <is>
          <t>Valuer</t>
        </is>
      </c>
      <c r="B198" t="inlineStr">
        <is>
          <t>224512</t>
        </is>
      </c>
      <c r="C198" t="n">
        <v>95</v>
      </c>
      <c r="D198" t="n">
        <v>90</v>
      </c>
      <c r="E198" t="n">
        <v>90</v>
      </c>
      <c r="F198" t="n">
        <v>85</v>
      </c>
      <c r="G198" t="n">
        <v>80</v>
      </c>
      <c r="H198" t="n">
        <v>65</v>
      </c>
      <c r="I198" t="inlineStr">
        <is>
          <t>10/10/2026</t>
        </is>
      </c>
      <c r="J198" t="inlineStr">
        <is>
          <t>N/A</t>
        </is>
      </c>
      <c r="K198" t="inlineStr">
        <is>
          <t>N/A</t>
        </is>
      </c>
    </row>
    <row r="199">
      <c r="A199" t="inlineStr">
        <is>
          <t>Vascular Surgeon</t>
        </is>
      </c>
      <c r="B199" t="inlineStr">
        <is>
          <t>253521</t>
        </is>
      </c>
      <c r="C199" t="inlineStr">
        <is>
          <t>Not listed</t>
        </is>
      </c>
      <c r="D199" t="inlineStr">
        <is>
          <t>Not listed</t>
        </is>
      </c>
      <c r="E199" t="inlineStr">
        <is>
          <t>Not listed</t>
        </is>
      </c>
      <c r="F199" t="n">
        <v>75</v>
      </c>
      <c r="G199" t="inlineStr">
        <is>
          <t>Not listed</t>
        </is>
      </c>
      <c r="H199" t="inlineStr">
        <is>
          <t>Not listed</t>
        </is>
      </c>
      <c r="I199" t="inlineStr"/>
      <c r="J199" t="inlineStr">
        <is>
          <t>Not listed</t>
        </is>
      </c>
      <c r="K199" t="inlineStr">
        <is>
          <t>N/A</t>
        </is>
      </c>
    </row>
    <row r="200">
      <c r="A200" t="inlineStr">
        <is>
          <t>Veterinarian</t>
        </is>
      </c>
      <c r="B200" t="inlineStr">
        <is>
          <t>234711</t>
        </is>
      </c>
      <c r="C200" t="n">
        <v>95</v>
      </c>
      <c r="D200" t="n">
        <v>85</v>
      </c>
      <c r="E200" t="n">
        <v>90</v>
      </c>
      <c r="F200" t="n">
        <v>85</v>
      </c>
      <c r="G200" t="n">
        <v>80</v>
      </c>
      <c r="H200" t="n">
        <v>80</v>
      </c>
      <c r="I200" t="inlineStr">
        <is>
          <t>02/09/2026</t>
        </is>
      </c>
      <c r="J200" t="inlineStr">
        <is>
          <t>N/A</t>
        </is>
      </c>
      <c r="K200" t="inlineStr">
        <is>
          <t>N/A</t>
        </is>
      </c>
    </row>
    <row r="201">
      <c r="A201" t="inlineStr">
        <is>
          <t>Wall and Floor Tiler</t>
        </is>
      </c>
      <c r="B201" t="inlineStr">
        <is>
          <t>333411</t>
        </is>
      </c>
      <c r="C201" t="n">
        <v>65</v>
      </c>
      <c r="D201" t="n">
        <v>65</v>
      </c>
      <c r="E201" t="n">
        <v>65</v>
      </c>
      <c r="F201" t="n">
        <v>65</v>
      </c>
      <c r="G201" t="n">
        <v>65</v>
      </c>
      <c r="H201" t="n">
        <v>65</v>
      </c>
      <c r="I201" t="inlineStr">
        <is>
          <t>19/09/2026</t>
        </is>
      </c>
      <c r="J201" t="n">
        <v>75</v>
      </c>
      <c r="K201" t="n">
        <v>75</v>
      </c>
    </row>
    <row r="202">
      <c r="A202" t="inlineStr">
        <is>
          <t>Welder (First Class)</t>
        </is>
      </c>
      <c r="B202" t="inlineStr">
        <is>
          <t>322313</t>
        </is>
      </c>
      <c r="C202" t="n">
        <v>75</v>
      </c>
      <c r="D202" t="n">
        <v>70</v>
      </c>
      <c r="E202" t="n">
        <v>90</v>
      </c>
      <c r="F202" t="n">
        <v>85</v>
      </c>
      <c r="G202" t="n">
        <v>80</v>
      </c>
      <c r="H202" t="n">
        <v>80</v>
      </c>
      <c r="I202" t="inlineStr">
        <is>
          <t>01/09/2026</t>
        </is>
      </c>
      <c r="J202" t="inlineStr">
        <is>
          <t>N/A</t>
        </is>
      </c>
      <c r="K202" t="inlineStr">
        <is>
          <t>N/A</t>
        </is>
      </c>
    </row>
    <row r="203">
      <c r="A203" t="inlineStr">
        <is>
          <t>Welfare Centre Manager</t>
        </is>
      </c>
      <c r="B203" t="inlineStr">
        <is>
          <t>134214</t>
        </is>
      </c>
      <c r="C203" t="inlineStr">
        <is>
          <t>Not listed</t>
        </is>
      </c>
      <c r="D203" t="inlineStr">
        <is>
          <t>Not listed</t>
        </is>
      </c>
      <c r="E203" t="inlineStr">
        <is>
          <t>Not listed</t>
        </is>
      </c>
      <c r="F203" t="n">
        <v>85</v>
      </c>
      <c r="G203" t="n">
        <v>85</v>
      </c>
      <c r="H203" t="n">
        <v>65</v>
      </c>
      <c r="I203" t="inlineStr">
        <is>
          <t>28/09/2026</t>
        </is>
      </c>
      <c r="J203" t="inlineStr">
        <is>
          <t>Not listed</t>
        </is>
      </c>
      <c r="K203" t="inlineStr">
        <is>
          <t>N/A</t>
        </is>
      </c>
    </row>
    <row r="204">
      <c r="A204" t="inlineStr">
        <is>
          <t>Zoologist</t>
        </is>
      </c>
      <c r="B204" t="inlineStr">
        <is>
          <t>234522</t>
        </is>
      </c>
      <c r="C204" t="n">
        <v>90</v>
      </c>
      <c r="D204" t="n">
        <v>90</v>
      </c>
      <c r="E204" t="n">
        <v>90</v>
      </c>
      <c r="F204" t="n">
        <v>85</v>
      </c>
      <c r="G204" t="inlineStr">
        <is>
          <t>Not listed</t>
        </is>
      </c>
      <c r="H204" t="n">
        <v>95</v>
      </c>
      <c r="I204" t="inlineStr">
        <is>
          <t>23/07/2026</t>
        </is>
      </c>
      <c r="J204" t="inlineStr">
        <is>
          <t>N/A</t>
        </is>
      </c>
      <c r="K204" t="inlineStr">
        <is>
          <t>N/A</t>
        </is>
      </c>
    </row>
    <row r="206">
      <c r="A206" t="inlineStr">
        <is>
          <t>Source: Home Affairs SkillSelect Invitation rounds and Previous rounds, read 3 November 2026. Subclass 189 only. 'Not listed' means the occupation was not on that round's list; it is not zero invitations. Codes: ABS ANZSCO 2022 Australian Update, matched by name.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8" customWidth="1" min="1" max="1"/>
    <col width="20" customWidth="1" min="2" max="2"/>
    <col width="64" customWidth="1" min="3" max="3"/>
    <col width="44" customWidth="1" min="4" max="4"/>
    <col width="16" customWidth="1" min="5" max="5"/>
    <col width="36" customWidth="1" min="6" max="6"/>
    <col width="60" customWidth="1" min="7" max="7"/>
  </cols>
  <sheetData>
    <row r="1">
      <c r="A1" s="3" t="inlineStr">
        <is>
          <t>Option to investigate</t>
        </is>
      </c>
      <c r="B1" s="3" t="inlineStr">
        <is>
          <t>Possible extra points (Home Affairs table)</t>
        </is>
      </c>
      <c r="C1" s="3" t="inlineStr">
        <is>
          <t>Eligibility conditions (summary)</t>
        </is>
      </c>
      <c r="D1" s="3" t="inlineStr">
        <is>
          <t>Documents or assessment needed</t>
        </is>
      </c>
      <c r="E1" s="3" t="inlineStr">
        <is>
          <t>Status</t>
        </is>
      </c>
      <c r="F1" s="3" t="inlineStr">
        <is>
          <t>My notes</t>
        </is>
      </c>
      <c r="G1" s="3" t="inlineStr">
        <is>
          <t>Official source</t>
        </is>
      </c>
    </row>
    <row r="2" ht="60" customHeight="1">
      <c r="A2" s="4" t="inlineStr">
        <is>
          <t>Improve English level</t>
        </is>
      </c>
      <c r="B2" s="4" t="inlineStr">
        <is>
          <t>Proficient +10, Superior +20 (from Competent 0)</t>
        </is>
      </c>
      <c r="C2" s="4" t="inlineStr">
        <is>
          <t>Meet the test scores for the level on Home Affairs' English pages, at the time of invitation. Check test validity.</t>
        </is>
      </c>
      <c r="D2" s="4" t="inlineStr">
        <is>
          <t>Approved English test report</t>
        </is>
      </c>
      <c r="E2" s="7" t="inlineStr">
        <is>
          <t>Not started</t>
        </is>
      </c>
      <c r="F2" s="7" t="n"/>
      <c r="G2" s="4" t="inlineStr">
        <is>
          <t>https://immi.homeaffairs.gov.au/visas/getting-a-visa/visa-listing/skilled-independent-189/points-table</t>
        </is>
      </c>
    </row>
    <row r="3" ht="60" customHeight="1">
      <c r="A3" s="4" t="inlineStr">
        <is>
          <t>More skilled employment</t>
        </is>
      </c>
      <c r="B3" s="4" t="inlineStr">
        <is>
          <t>Up to 20 combined (cap)</t>
        </is>
      </c>
      <c r="C3" s="4" t="inlineStr">
        <is>
          <t>Nominated or closely related skilled occupation, in the 10 years before invitation, at least 20 hours a week.</t>
        </is>
      </c>
      <c r="D3" s="4" t="inlineStr">
        <is>
          <t>References, payslips, tax statements</t>
        </is>
      </c>
      <c r="E3" s="7" t="inlineStr">
        <is>
          <t>Not started</t>
        </is>
      </c>
      <c r="F3" s="7" t="n"/>
      <c r="G3" s="4" t="inlineStr">
        <is>
          <t>https://immi.homeaffairs.gov.au/visas/getting-a-visa/visa-listing/skilled-independent-189/points-table</t>
        </is>
      </c>
    </row>
    <row r="4" ht="60" customHeight="1">
      <c r="A4" s="4" t="inlineStr">
        <is>
          <t>Partner skills points</t>
        </is>
      </c>
      <c r="B4" s="4" t="inlineStr">
        <is>
          <t>10 or 5, or 10 if single or partner is an Australian citizen or PR</t>
        </is>
      </c>
      <c r="C4" s="4" t="inlineStr">
        <is>
          <t>Partner must be an applicant and meet the table's criteria. Not assessed at the time of invitation.</t>
        </is>
      </c>
      <c r="D4" s="4" t="inlineStr">
        <is>
          <t>Partner skills assessment, English and age evidence</t>
        </is>
      </c>
      <c r="E4" s="7" t="inlineStr">
        <is>
          <t>Not started</t>
        </is>
      </c>
      <c r="F4" s="7" t="n"/>
      <c r="G4" s="4" t="inlineStr">
        <is>
          <t>https://immi.homeaffairs.gov.au/visas/getting-a-visa/visa-listing/skilled-independent-189/points-table</t>
        </is>
      </c>
    </row>
    <row r="5" ht="60" customHeight="1">
      <c r="A5" s="4" t="inlineStr">
        <is>
          <t>Australian study requirement</t>
        </is>
      </c>
      <c r="B5" s="4" t="inlineStr">
        <is>
          <t>5</t>
        </is>
      </c>
      <c r="C5" s="4" t="inlineStr">
        <is>
          <t>At least 2 academic years of Australian study, no less than 16 calendar months, while holding a study visa.</t>
        </is>
      </c>
      <c r="D5" s="4" t="inlineStr">
        <is>
          <t>Qualifications and study records</t>
        </is>
      </c>
      <c r="E5" s="7" t="inlineStr">
        <is>
          <t>Not started</t>
        </is>
      </c>
      <c r="F5" s="7" t="n"/>
      <c r="G5" s="4" t="inlineStr">
        <is>
          <t>https://immi.homeaffairs.gov.au/visas/getting-a-visa/visa-listing/skilled-independent-189/australian-study-requirement</t>
        </is>
      </c>
    </row>
    <row r="6" ht="60" customHeight="1">
      <c r="A6" s="4" t="inlineStr">
        <is>
          <t>Regional study</t>
        </is>
      </c>
      <c r="B6" s="4" t="inlineStr">
        <is>
          <t>5</t>
        </is>
      </c>
      <c r="C6" s="4" t="inlineStr">
        <is>
          <t>Meets the Australian study requirement, studied at a designated regional campus, not by distance education.</t>
        </is>
      </c>
      <c r="D6" s="4" t="inlineStr">
        <is>
          <t>Qualification and campus records</t>
        </is>
      </c>
      <c r="E6" s="7" t="inlineStr">
        <is>
          <t>Not started</t>
        </is>
      </c>
      <c r="F6" s="7" t="n"/>
      <c r="G6" s="4" t="inlineStr">
        <is>
          <t>https://immi.homeaffairs.gov.au/visas/getting-a-visa/visa-listing/skilled-independent-189/points-table</t>
        </is>
      </c>
    </row>
    <row r="7" ht="60" customHeight="1">
      <c r="A7" s="4" t="inlineStr">
        <is>
          <t>Professional Year</t>
        </is>
      </c>
      <c r="B7" s="4" t="inlineStr">
        <is>
          <t>5</t>
        </is>
      </c>
      <c r="C7" s="4" t="inlineStr">
        <is>
          <t>Accounting, ICT/Computing or Engineering, at least 12 months, completed in Australia in the last 4 years, with an approved provider.</t>
        </is>
      </c>
      <c r="D7" s="4" t="inlineStr">
        <is>
          <t>Record of Completion</t>
        </is>
      </c>
      <c r="E7" s="7" t="inlineStr">
        <is>
          <t>Not started</t>
        </is>
      </c>
      <c r="F7" s="7" t="n"/>
      <c r="G7" s="4" t="inlineStr">
        <is>
          <t>https://immi.homeaffairs.gov.au/visas/getting-a-visa/visa-listing/skilled-independent-189/points-table</t>
        </is>
      </c>
    </row>
    <row r="8" ht="60" customHeight="1">
      <c r="A8" s="4" t="inlineStr">
        <is>
          <t>Credentialled community language</t>
        </is>
      </c>
      <c r="B8" s="4" t="inlineStr">
        <is>
          <t>5</t>
        </is>
      </c>
      <c r="C8" s="4" t="inlineStr">
        <is>
          <t>Credential as set out in the points table.</t>
        </is>
      </c>
      <c r="D8" s="4" t="inlineStr">
        <is>
          <t>NAATI credential</t>
        </is>
      </c>
      <c r="E8" s="7" t="inlineStr">
        <is>
          <t>Not started</t>
        </is>
      </c>
      <c r="F8" s="7" t="n"/>
      <c r="G8" s="4" t="inlineStr">
        <is>
          <t>https://immi.homeaffairs.gov.au/visas/getting-a-visa/visa-listing/skilled-independent-189/points-table</t>
        </is>
      </c>
    </row>
    <row r="9" ht="60" customHeight="1">
      <c r="A9" s="4" t="inlineStr">
        <is>
          <t>Specialist education (STEM)</t>
        </is>
      </c>
      <c r="B9" s="4" t="inlineStr">
        <is>
          <t>10</t>
        </is>
      </c>
      <c r="C9" s="4" t="inlineStr">
        <is>
          <t>Masters by research or Doctorate from an Australian institution, 2 academic years in a listed field.</t>
        </is>
      </c>
      <c r="D9" s="4" t="inlineStr">
        <is>
          <t>Degree certificate and transcript</t>
        </is>
      </c>
      <c r="E9" s="7" t="inlineStr">
        <is>
          <t>Not started</t>
        </is>
      </c>
      <c r="F9" s="7" t="n"/>
      <c r="G9" s="4" t="inlineStr">
        <is>
          <t>https://immi.homeaffairs.gov.au/visas/getting-a-visa/visa-listing/skilled-independent-189/points-table</t>
        </is>
      </c>
    </row>
    <row r="10" ht="60" customHeight="1">
      <c r="A10" s="4" t="inlineStr">
        <is>
          <t>Higher qualification</t>
        </is>
      </c>
      <c r="B10" s="4" t="inlineStr">
        <is>
          <t>Doctorate (PhD) 20, Bachelor 15</t>
        </is>
      </c>
      <c r="C10" s="4" t="inlineStr">
        <is>
          <t>Highest qualification only; recognised standard.</t>
        </is>
      </c>
      <c r="D10" s="4" t="inlineStr">
        <is>
          <t>Certificates and assessing authority recognition</t>
        </is>
      </c>
      <c r="E10" s="7" t="inlineStr">
        <is>
          <t>Not started</t>
        </is>
      </c>
      <c r="F10" s="7" t="n"/>
      <c r="G10" s="4" t="inlineStr">
        <is>
          <t>https://immi.homeaffairs.gov.au/visas/getting-a-visa/visa-listing/skilled-independent-189/points-table</t>
        </is>
      </c>
    </row>
    <row r="11" ht="60" customHeight="1">
      <c r="A11" s="4" t="inlineStr">
        <is>
          <t>State or territory nomination (subclass 190)</t>
        </is>
      </c>
      <c r="B11" s="4" t="inlineStr">
        <is>
          <t>+5 (190 table only)</t>
        </is>
      </c>
      <c r="C11" s="4" t="inlineStr">
        <is>
          <t>Selected and nominated by a state or territory under its own rules; not available for a 189 EOI.</t>
        </is>
      </c>
      <c r="D11" s="4" t="inlineStr">
        <is>
          <t>Check the state's official page</t>
        </is>
      </c>
      <c r="E11" s="7" t="inlineStr">
        <is>
          <t>Not started</t>
        </is>
      </c>
      <c r="F11" s="7" t="n"/>
      <c r="G11" s="4" t="inlineStr">
        <is>
          <t>https://immi.homeaffairs.gov.au/visas/getting-a-visa/visa-listing/skilled-nominated-190/points-table</t>
        </is>
      </c>
    </row>
    <row r="12" ht="60" customHeight="1">
      <c r="A12" s="4" t="inlineStr">
        <is>
          <t>Nomination or family sponsorship (subclass 491)</t>
        </is>
      </c>
      <c r="B12" s="4" t="inlineStr">
        <is>
          <t>+15 (491 table only)</t>
        </is>
      </c>
      <c r="C12" s="4" t="inlineStr">
        <is>
          <t>Nominated by a state or territory, or sponsored by an eligible relative accepted by the Minister.</t>
        </is>
      </c>
      <c r="D12" s="4" t="inlineStr">
        <is>
          <t>Check the state's page or sponsorship documents</t>
        </is>
      </c>
      <c r="E12" s="7" t="inlineStr">
        <is>
          <t>Not started</t>
        </is>
      </c>
      <c r="F12" s="7" t="n"/>
      <c r="G12" s="4" t="inlineStr">
        <is>
          <t>https://immi.homeaffairs.gov.au/visas/getting-a-visa/visa-listing/skilled-work-regional-provisional-491/points-table</t>
        </is>
      </c>
    </row>
    <row r="14" ht="40" customHeight="1">
      <c r="A14" s="4" t="inlineStr">
        <is>
          <t>Time and cost for each option are not quoted here because we have not verified them. Increasing points does not guarantee an invitation. Do not suggest that one option is the fastest without checking time, cost and your own eligibility with a registered migration agent.</t>
        </is>
      </c>
    </row>
  </sheetData>
  <mergeCells count="1">
    <mergeCell ref="A14:G14"/>
  </mergeCells>
  <dataValidations count="11">
    <dataValidation sqref="E2" showDropDown="0" showInputMessage="0" showErrorMessage="0" allowBlank="0" type="list">
      <formula1>"Not started,Investigating,In progress,Evidence ready,Not eligible,Done"</formula1>
    </dataValidation>
    <dataValidation sqref="E3" showDropDown="0" showInputMessage="0" showErrorMessage="0" allowBlank="0" type="list">
      <formula1>"Not started,Investigating,In progress,Evidence ready,Not eligible,Done"</formula1>
    </dataValidation>
    <dataValidation sqref="E4" showDropDown="0" showInputMessage="0" showErrorMessage="0" allowBlank="0" type="list">
      <formula1>"Not started,Investigating,In progress,Evidence ready,Not eligible,Done"</formula1>
    </dataValidation>
    <dataValidation sqref="E5" showDropDown="0" showInputMessage="0" showErrorMessage="0" allowBlank="0" type="list">
      <formula1>"Not started,Investigating,In progress,Evidence ready,Not eligible,Done"</formula1>
    </dataValidation>
    <dataValidation sqref="E6" showDropDown="0" showInputMessage="0" showErrorMessage="0" allowBlank="0" type="list">
      <formula1>"Not started,Investigating,In progress,Evidence ready,Not eligible,Done"</formula1>
    </dataValidation>
    <dataValidation sqref="E7" showDropDown="0" showInputMessage="0" showErrorMessage="0" allowBlank="0" type="list">
      <formula1>"Not started,Investigating,In progress,Evidence ready,Not eligible,Done"</formula1>
    </dataValidation>
    <dataValidation sqref="E8" showDropDown="0" showInputMessage="0" showErrorMessage="0" allowBlank="0" type="list">
      <formula1>"Not started,Investigating,In progress,Evidence ready,Not eligible,Done"</formula1>
    </dataValidation>
    <dataValidation sqref="E9" showDropDown="0" showInputMessage="0" showErrorMessage="0" allowBlank="0" type="list">
      <formula1>"Not started,Investigating,In progress,Evidence ready,Not eligible,Done"</formula1>
    </dataValidation>
    <dataValidation sqref="E10" showDropDown="0" showInputMessage="0" showErrorMessage="0" allowBlank="0" type="list">
      <formula1>"Not started,Investigating,In progress,Evidence ready,Not eligible,Done"</formula1>
    </dataValidation>
    <dataValidation sqref="E11" showDropDown="0" showInputMessage="0" showErrorMessage="0" allowBlank="0" type="list">
      <formula1>"Not started,Investigating,In progress,Evidence ready,Not eligible,Done"</formula1>
    </dataValidation>
    <dataValidation sqref="E12" showDropDown="0" showInputMessage="0" showErrorMessage="0" allowBlank="0" type="list">
      <formula1>"Not started,Investigating,In progress,Evidence ready,Not eligible,Done"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48" customWidth="1" min="1" max="1"/>
    <col width="34" customWidth="1" min="2" max="2"/>
    <col width="90" customWidth="1" min="3" max="3"/>
  </cols>
  <sheetData>
    <row r="1">
      <c r="A1" s="3" t="inlineStr">
        <is>
          <t>Item</t>
        </is>
      </c>
      <c r="B1" s="3" t="inlineStr">
        <is>
          <t>Your entry or the calculated date</t>
        </is>
      </c>
      <c r="C1" s="3" t="inlineStr">
        <is>
          <t>Notes</t>
        </is>
      </c>
    </row>
    <row r="2">
      <c r="A2" t="inlineStr">
        <is>
          <t>Invitation date (from your SkillSelect invitation email)</t>
        </is>
      </c>
      <c r="B2" s="8" t="n"/>
      <c r="C2" t="inlineStr">
        <is>
          <t>Type the date, for example 20/11/2026.</t>
        </is>
      </c>
    </row>
    <row r="3">
      <c r="A3" s="6" t="inlineStr">
        <is>
          <t>Last day to lodge, calculated as invitation date plus 60 days</t>
        </is>
      </c>
      <c r="B3" s="9">
        <f>IF(B2="","",B2+60)</f>
        <v/>
      </c>
      <c r="C3" s="4" t="inlineStr">
        <is>
          <t>Home Affairs says you have 60 calendar days from the date of your invitation and that it cannot extend this time. This is only our arithmetic: confirm the exact last day in your invitation email and ImmiAccount. Do not plan to lodge on the last day.</t>
        </is>
      </c>
    </row>
    <row r="4">
      <c r="A4" t="inlineStr">
        <is>
          <t>Days left (today to the last day)</t>
        </is>
      </c>
      <c r="B4" s="10">
        <f>IF(B3="","",B3-TODAY())</f>
        <v/>
      </c>
      <c r="C4" t="inlineStr">
        <is>
          <t>Uses today's date on your computer. A negative number means the date has passed.</t>
        </is>
      </c>
    </row>
    <row r="6">
      <c r="A6" s="3" t="inlineStr">
        <is>
          <t>Suggested window (our suggestion, not an official timetable)</t>
        </is>
      </c>
      <c r="B6" s="3" t="inlineStr">
        <is>
          <t>Suggested target date</t>
        </is>
      </c>
      <c r="C6" s="3" t="inlineStr">
        <is>
          <t>Focus</t>
        </is>
      </c>
    </row>
    <row r="7" ht="34" customHeight="1">
      <c r="A7" t="inlineStr">
        <is>
          <t>Days 1 to 3</t>
        </is>
      </c>
      <c r="B7" s="9">
        <f>IF($B$2="","",$B$2+3)</f>
        <v/>
      </c>
      <c r="C7" s="4" t="inlineStr">
        <is>
          <t>Read the invitation, write down the last day, check the points on it against your claims, decide who will lodge (Form 956 if an agent).</t>
        </is>
      </c>
    </row>
    <row r="8" ht="34" customHeight="1">
      <c r="A8" t="inlineStr">
        <is>
          <t>Days 3 to 10</t>
        </is>
      </c>
      <c r="B8" s="9">
        <f>IF($B$2="","",$B$2+10)</f>
        <v/>
      </c>
      <c r="C8" s="4" t="inlineStr">
        <is>
          <t>Order police certificates (AFP complete disclosure and each overseas country), ask employers for references, start My Health Declarations if listed.</t>
        </is>
      </c>
    </row>
    <row r="9" ht="34" customHeight="1">
      <c r="A9" t="inlineStr">
        <is>
          <t>Days 10 to 30</t>
        </is>
      </c>
      <c r="B9" s="9">
        <f>IF($B$2="","",$B$2+30)</f>
        <v/>
      </c>
      <c r="C9" s="4" t="inlineStr">
        <is>
          <t>Gather, translate and scan documents. Match every EOI claim to its evidence.</t>
        </is>
      </c>
    </row>
    <row r="10" ht="34" customHeight="1">
      <c r="A10" t="inlineStr">
        <is>
          <t>Days 30 to 45</t>
        </is>
      </c>
      <c r="B10" s="9">
        <f>IF($B$2="","",$B$2+45)</f>
        <v/>
      </c>
      <c r="C10" s="4" t="inlineStr">
        <is>
          <t>Review every form and date. Check English result, skills assessment and certificates are still valid.</t>
        </is>
      </c>
    </row>
    <row r="11" ht="34" customHeight="1">
      <c r="A11" t="inlineStr">
        <is>
          <t>Days 45 to 55</t>
        </is>
      </c>
      <c r="B11" s="9">
        <f>IF($B$2="","",$B$2+55)</f>
        <v/>
      </c>
      <c r="C11" s="4" t="inlineStr">
        <is>
          <t>Lodge in ImmiAccount, pay the first instalment, note your TRN, attach documents.</t>
        </is>
      </c>
    </row>
    <row r="12" ht="34" customHeight="1">
      <c r="A12" t="inlineStr">
        <is>
          <t>Days 55 to 60</t>
        </is>
      </c>
      <c r="B12" s="9">
        <f>IF($B$2="","",$B$2+60)</f>
        <v/>
      </c>
      <c r="C12" s="4" t="inlineStr">
        <is>
          <t>Buffer only. Do not plan to lodge on the last day.</t>
        </is>
      </c>
    </row>
    <row r="14" ht="36" customHeight="1">
      <c r="A14" s="4" t="inlineStr">
        <is>
          <t>Home Affairs does not publish a day-by-day plan, and we have not verified how long police certificates, references or health examinations take. Adjust the windows to your own situation.</t>
        </is>
      </c>
    </row>
  </sheetData>
  <mergeCells count="1">
    <mergeCell ref="A14:C14"/>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44" customWidth="1" min="1" max="1"/>
    <col width="62" customWidth="1" min="2" max="2"/>
    <col width="16" customWidth="1" min="3" max="3"/>
    <col width="22" customWidth="1" min="4" max="4"/>
    <col width="40" customWidth="1" min="5" max="5"/>
  </cols>
  <sheetData>
    <row r="1">
      <c r="A1" s="3" t="inlineStr">
        <is>
          <t>Document or evidence</t>
        </is>
      </c>
      <c r="B1" s="3" t="inlineStr">
        <is>
          <t>Why it is needed (Home Affairs)</t>
        </is>
      </c>
      <c r="C1" s="3" t="inlineStr">
        <is>
          <t>Status</t>
        </is>
      </c>
      <c r="D1" s="3" t="inlineStr">
        <is>
          <t>Valid until or date issued</t>
        </is>
      </c>
      <c r="E1" s="3" t="inlineStr">
        <is>
          <t>Notes</t>
        </is>
      </c>
    </row>
    <row r="2" ht="34" customHeight="1">
      <c r="A2" s="4" t="inlineStr">
        <is>
          <t>Passport pages (photo, personal details, issue and expiry dates)</t>
        </is>
      </c>
      <c r="B2" s="4" t="inlineStr">
        <is>
          <t>Identity</t>
        </is>
      </c>
      <c r="C2" s="7" t="inlineStr">
        <is>
          <t>Not started</t>
        </is>
      </c>
      <c r="D2" s="7" t="n"/>
      <c r="E2" s="7" t="n"/>
    </row>
    <row r="3" ht="34" customHeight="1">
      <c r="A3" s="4" t="inlineStr">
        <is>
          <t>National identity card, if you have one</t>
        </is>
      </c>
      <c r="B3" s="4" t="inlineStr">
        <is>
          <t>Identity</t>
        </is>
      </c>
      <c r="C3" s="7" t="inlineStr">
        <is>
          <t>Not started</t>
        </is>
      </c>
      <c r="D3" s="7" t="n"/>
      <c r="E3" s="7" t="n"/>
    </row>
    <row r="4" ht="34" customHeight="1">
      <c r="A4" s="4" t="inlineStr">
        <is>
          <t>Proof of change of name</t>
        </is>
      </c>
      <c r="B4" s="4" t="inlineStr">
        <is>
          <t>Identity, if your name has changed</t>
        </is>
      </c>
      <c r="C4" s="7" t="inlineStr">
        <is>
          <t>Not started</t>
        </is>
      </c>
      <c r="D4" s="7" t="n"/>
      <c r="E4" s="7" t="n"/>
    </row>
    <row r="5" ht="34" customHeight="1">
      <c r="A5" s="4" t="inlineStr">
        <is>
          <t>English test report</t>
        </is>
      </c>
      <c r="B5" s="4" t="inlineStr">
        <is>
          <t>Competent English at the time of invitation; check validity on Home Affairs' English pages</t>
        </is>
      </c>
      <c r="C5" s="7" t="inlineStr">
        <is>
          <t>Not started</t>
        </is>
      </c>
      <c r="D5" s="7" t="n"/>
      <c r="E5" s="7" t="n"/>
    </row>
    <row r="6" ht="34" customHeight="1">
      <c r="A6" s="4" t="inlineStr">
        <is>
          <t>Skills assessment</t>
        </is>
      </c>
      <c r="B6" s="4" t="inlineStr">
        <is>
          <t>Obtained in the 3 years before the invitation date (see the Home Affairs wording)</t>
        </is>
      </c>
      <c r="C6" s="7" t="inlineStr">
        <is>
          <t>Not started</t>
        </is>
      </c>
      <c r="D6" s="7" t="n"/>
      <c r="E6" s="7" t="n"/>
    </row>
    <row r="7" ht="34" customHeight="1">
      <c r="A7" s="4" t="inlineStr">
        <is>
          <t>Employment references</t>
        </is>
      </c>
      <c r="B7" s="4" t="inlineStr">
        <is>
          <t>Prove each period of skilled employment before the invitation date</t>
        </is>
      </c>
      <c r="C7" s="7" t="inlineStr">
        <is>
          <t>Not started</t>
        </is>
      </c>
      <c r="D7" s="7" t="n"/>
      <c r="E7" s="7" t="n"/>
    </row>
    <row r="8" ht="34" customHeight="1">
      <c r="A8" s="4" t="inlineStr">
        <is>
          <t>Payslips, tax statements or payment summaries</t>
        </is>
      </c>
      <c r="B8" s="4" t="inlineStr">
        <is>
          <t>Support employment claims</t>
        </is>
      </c>
      <c r="C8" s="7" t="inlineStr">
        <is>
          <t>Not started</t>
        </is>
      </c>
      <c r="D8" s="7" t="n"/>
      <c r="E8" s="7" t="n"/>
    </row>
    <row r="9" ht="34" customHeight="1">
      <c r="A9" s="4" t="inlineStr">
        <is>
          <t>Qualification certificates and transcripts</t>
        </is>
      </c>
      <c r="B9" s="4" t="inlineStr">
        <is>
          <t>Educational qualification and any study-related claims</t>
        </is>
      </c>
      <c r="C9" s="7" t="inlineStr">
        <is>
          <t>Not started</t>
        </is>
      </c>
      <c r="D9" s="7" t="n"/>
      <c r="E9" s="7" t="n"/>
    </row>
    <row r="10" ht="34" customHeight="1">
      <c r="A10" s="4" t="inlineStr">
        <is>
          <t>Australian Federal Police complete disclosure National Police Certificate</t>
        </is>
      </c>
      <c r="B10" s="4" t="inlineStr">
        <is>
          <t>If you spent 12 months or more in Australia in the last 10 years since you turned 16; valid 12 months from issue</t>
        </is>
      </c>
      <c r="C10" s="7" t="inlineStr">
        <is>
          <t>Not started</t>
        </is>
      </c>
      <c r="D10" s="7" t="n"/>
      <c r="E10" s="7" t="n"/>
    </row>
    <row r="11" ht="34" customHeight="1">
      <c r="A11" s="4" t="inlineStr">
        <is>
          <t>Overseas police certificates</t>
        </is>
      </c>
      <c r="B11" s="4" t="inlineStr">
        <is>
          <t>Each country where you spent 12 months or more in the last 10 years since you turned 16</t>
        </is>
      </c>
      <c r="C11" s="7" t="inlineStr">
        <is>
          <t>Not started</t>
        </is>
      </c>
      <c r="D11" s="7" t="n"/>
      <c r="E11" s="7" t="n"/>
    </row>
    <row r="12" ht="34" customHeight="1">
      <c r="A12" s="4" t="inlineStr">
        <is>
          <t>Health examination (or HAP ID after lodging)</t>
        </is>
      </c>
      <c r="B12" s="4" t="inlineStr">
        <is>
          <t>Health requirement; results are generally valid for 12 months</t>
        </is>
      </c>
      <c r="C12" s="7" t="inlineStr">
        <is>
          <t>Not started</t>
        </is>
      </c>
      <c r="D12" s="7" t="n"/>
      <c r="E12" s="7" t="n"/>
    </row>
    <row r="13" ht="34" customHeight="1">
      <c r="A13" s="4" t="inlineStr">
        <is>
          <t>Form 80 and Form 1221, if required</t>
        </is>
      </c>
      <c r="B13" s="4" t="inlineStr">
        <is>
          <t>Character assessment</t>
        </is>
      </c>
      <c r="C13" s="7" t="inlineStr">
        <is>
          <t>Not started</t>
        </is>
      </c>
      <c r="D13" s="7" t="n"/>
      <c r="E13" s="7" t="n"/>
    </row>
    <row r="14" ht="34" customHeight="1">
      <c r="A14" s="4" t="inlineStr">
        <is>
          <t>Partner identity and relationship documents</t>
        </is>
      </c>
      <c r="B14" s="4" t="inlineStr">
        <is>
          <t>If a partner is included</t>
        </is>
      </c>
      <c r="C14" s="7" t="inlineStr">
        <is>
          <t>Not started</t>
        </is>
      </c>
      <c r="D14" s="7" t="n"/>
      <c r="E14" s="7" t="n"/>
    </row>
    <row r="15" ht="34" customHeight="1">
      <c r="A15" s="4" t="inlineStr">
        <is>
          <t>Children's birth certificates; Form 1229 or Form 47a where needed</t>
        </is>
      </c>
      <c r="B15" s="4" t="inlineStr">
        <is>
          <t>If dependants are included</t>
        </is>
      </c>
      <c r="C15" s="7" t="inlineStr">
        <is>
          <t>Not started</t>
        </is>
      </c>
      <c r="D15" s="7" t="n"/>
      <c r="E15" s="7" t="n"/>
    </row>
    <row r="16" ht="34" customHeight="1">
      <c r="A16" s="4" t="inlineStr">
        <is>
          <t>Translations of every non-English document</t>
        </is>
      </c>
      <c r="B16" s="4" t="inlineStr">
        <is>
          <t>Original and translated documents; you do not need to certify documents</t>
        </is>
      </c>
      <c r="C16" s="7" t="inlineStr">
        <is>
          <t>Not started</t>
        </is>
      </c>
      <c r="D16" s="7" t="n"/>
      <c r="E16" s="7" t="n"/>
    </row>
    <row r="17" ht="34" customHeight="1">
      <c r="A17" s="4" t="inlineStr">
        <is>
          <t>Form 956 or 956A, if a representative will act for you</t>
        </is>
      </c>
      <c r="B17" s="4" t="inlineStr">
        <is>
          <t>Appointment of a representative</t>
        </is>
      </c>
      <c r="C17" s="7" t="inlineStr">
        <is>
          <t>Not started</t>
        </is>
      </c>
      <c r="D17" s="7" t="n"/>
      <c r="E17" s="7" t="n"/>
    </row>
    <row r="19" ht="36" customHeight="1">
      <c r="A19" s="4" t="inlineStr">
        <is>
          <t>Based on the Home Affairs pages for the subclass 189 and 491 applications, read 3 November 2026. It is not a complete list for every case: your invitation and ImmiAccount come first.</t>
        </is>
      </c>
    </row>
  </sheetData>
  <mergeCells count="1">
    <mergeCell ref="A19:E19"/>
  </mergeCells>
  <dataValidations count="16">
    <dataValidation sqref="C2" showDropDown="0" showInputMessage="0" showErrorMessage="0" allowBlank="0" type="list">
      <formula1>"Not started,Requested,In hand,Translated,Not needed"</formula1>
    </dataValidation>
    <dataValidation sqref="C3" showDropDown="0" showInputMessage="0" showErrorMessage="0" allowBlank="0" type="list">
      <formula1>"Not started,Requested,In hand,Translated,Not needed"</formula1>
    </dataValidation>
    <dataValidation sqref="C4" showDropDown="0" showInputMessage="0" showErrorMessage="0" allowBlank="0" type="list">
      <formula1>"Not started,Requested,In hand,Translated,Not needed"</formula1>
    </dataValidation>
    <dataValidation sqref="C5" showDropDown="0" showInputMessage="0" showErrorMessage="0" allowBlank="0" type="list">
      <formula1>"Not started,Requested,In hand,Translated,Not needed"</formula1>
    </dataValidation>
    <dataValidation sqref="C6" showDropDown="0" showInputMessage="0" showErrorMessage="0" allowBlank="0" type="list">
      <formula1>"Not started,Requested,In hand,Translated,Not needed"</formula1>
    </dataValidation>
    <dataValidation sqref="C7" showDropDown="0" showInputMessage="0" showErrorMessage="0" allowBlank="0" type="list">
      <formula1>"Not started,Requested,In hand,Translated,Not needed"</formula1>
    </dataValidation>
    <dataValidation sqref="C8" showDropDown="0" showInputMessage="0" showErrorMessage="0" allowBlank="0" type="list">
      <formula1>"Not started,Requested,In hand,Translated,Not needed"</formula1>
    </dataValidation>
    <dataValidation sqref="C9" showDropDown="0" showInputMessage="0" showErrorMessage="0" allowBlank="0" type="list">
      <formula1>"Not started,Requested,In hand,Translated,Not needed"</formula1>
    </dataValidation>
    <dataValidation sqref="C10" showDropDown="0" showInputMessage="0" showErrorMessage="0" allowBlank="0" type="list">
      <formula1>"Not started,Requested,In hand,Translated,Not needed"</formula1>
    </dataValidation>
    <dataValidation sqref="C11" showDropDown="0" showInputMessage="0" showErrorMessage="0" allowBlank="0" type="list">
      <formula1>"Not started,Requested,In hand,Translated,Not needed"</formula1>
    </dataValidation>
    <dataValidation sqref="C12" showDropDown="0" showInputMessage="0" showErrorMessage="0" allowBlank="0" type="list">
      <formula1>"Not started,Requested,In hand,Translated,Not needed"</formula1>
    </dataValidation>
    <dataValidation sqref="C13" showDropDown="0" showInputMessage="0" showErrorMessage="0" allowBlank="0" type="list">
      <formula1>"Not started,Requested,In hand,Translated,Not needed"</formula1>
    </dataValidation>
    <dataValidation sqref="C14" showDropDown="0" showInputMessage="0" showErrorMessage="0" allowBlank="0" type="list">
      <formula1>"Not started,Requested,In hand,Translated,Not needed"</formula1>
    </dataValidation>
    <dataValidation sqref="C15" showDropDown="0" showInputMessage="0" showErrorMessage="0" allowBlank="0" type="list">
      <formula1>"Not started,Requested,In hand,Translated,Not needed"</formula1>
    </dataValidation>
    <dataValidation sqref="C16" showDropDown="0" showInputMessage="0" showErrorMessage="0" allowBlank="0" type="list">
      <formula1>"Not started,Requested,In hand,Translated,Not needed"</formula1>
    </dataValidation>
    <dataValidation sqref="C17" showDropDown="0" showInputMessage="0" showErrorMessage="0" allowBlank="0" type="list">
      <formula1>"Not started,Requested,In hand,Translated,Not needed"</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X5"/>
  <sheetViews>
    <sheetView workbookViewId="0">
      <selection activeCell="A1" sqref="A1"/>
    </sheetView>
  </sheetViews>
  <sheetFormatPr baseColWidth="8" defaultRowHeight="15"/>
  <sheetData>
    <row r="1">
      <c r="A1" t="inlineStr">
        <is>
          <t>Under 18 or 45 and over (no points)</t>
        </is>
      </c>
      <c r="B1" t="n">
        <v>0</v>
      </c>
      <c r="C1" t="inlineStr">
        <is>
          <t>Competent English</t>
        </is>
      </c>
      <c r="D1" t="n">
        <v>0</v>
      </c>
      <c r="E1" t="inlineStr">
        <is>
          <t>Less than 3 years</t>
        </is>
      </c>
      <c r="F1" t="n">
        <v>0</v>
      </c>
      <c r="G1" t="inlineStr">
        <is>
          <t>Less than 1 year</t>
        </is>
      </c>
      <c r="H1" t="n">
        <v>0</v>
      </c>
      <c r="I1" t="inlineStr">
        <is>
          <t>No qualification points</t>
        </is>
      </c>
      <c r="J1" t="n">
        <v>0</v>
      </c>
      <c r="K1" t="inlineStr">
        <is>
          <t>No</t>
        </is>
      </c>
      <c r="L1" t="n">
        <v>0</v>
      </c>
      <c r="M1" t="inlineStr">
        <is>
          <t>No</t>
        </is>
      </c>
      <c r="N1" t="n">
        <v>0</v>
      </c>
      <c r="O1" t="inlineStr">
        <is>
          <t>No</t>
        </is>
      </c>
      <c r="P1" t="n">
        <v>0</v>
      </c>
      <c r="Q1" t="inlineStr">
        <is>
          <t>No</t>
        </is>
      </c>
      <c r="R1" t="n">
        <v>0</v>
      </c>
      <c r="S1" t="inlineStr">
        <is>
          <t>No</t>
        </is>
      </c>
      <c r="T1" t="n">
        <v>0</v>
      </c>
      <c r="U1" t="inlineStr">
        <is>
          <t>None of these</t>
        </is>
      </c>
      <c r="V1" t="n">
        <v>0</v>
      </c>
      <c r="W1" t="inlineStr">
        <is>
          <t>None (subclass 189)</t>
        </is>
      </c>
      <c r="X1" t="n">
        <v>0</v>
      </c>
    </row>
    <row r="2">
      <c r="A2" t="inlineStr">
        <is>
          <t>At least 18 but less than 25</t>
        </is>
      </c>
      <c r="B2" t="n">
        <v>25</v>
      </c>
      <c r="C2" t="inlineStr">
        <is>
          <t>Proficient English</t>
        </is>
      </c>
      <c r="D2" t="n">
        <v>10</v>
      </c>
      <c r="E2" t="inlineStr">
        <is>
          <t>At least 3 but less than 5 years</t>
        </is>
      </c>
      <c r="F2" t="n">
        <v>5</v>
      </c>
      <c r="G2" t="inlineStr">
        <is>
          <t>At least 1 but less than 3 years</t>
        </is>
      </c>
      <c r="H2" t="n">
        <v>5</v>
      </c>
      <c r="I2" t="inlineStr">
        <is>
          <t>Doctorate (PhD)</t>
        </is>
      </c>
      <c r="J2" t="n">
        <v>20</v>
      </c>
      <c r="K2" t="inlineStr">
        <is>
          <t>Yes: Masters by research or Doctorate from an Australian institution (2 academic years in a relevant field)</t>
        </is>
      </c>
      <c r="L2" t="n">
        <v>10</v>
      </c>
      <c r="M2" t="inlineStr">
        <is>
          <t>Yes: meets the Australian study requirement</t>
        </is>
      </c>
      <c r="N2" t="n">
        <v>5</v>
      </c>
      <c r="O2" t="inlineStr">
        <is>
          <t>Yes: completed a Professional Year</t>
        </is>
      </c>
      <c r="P2" t="n">
        <v>5</v>
      </c>
      <c r="Q2" t="inlineStr">
        <is>
          <t>Yes: recognised credential in a community language</t>
        </is>
      </c>
      <c r="R2" t="n">
        <v>5</v>
      </c>
      <c r="S2" t="inlineStr">
        <is>
          <t>Yes: qualification obtained while living and studying in a designated regional area</t>
        </is>
      </c>
      <c r="T2" t="n">
        <v>5</v>
      </c>
      <c r="U2" t="inlineStr">
        <is>
          <t>Partner is an applicant and meets age, English and skills criteria</t>
        </is>
      </c>
      <c r="V2" t="n">
        <v>10</v>
      </c>
      <c r="W2" t="inlineStr">
        <is>
          <t>Subclass 190: state or territory nomination</t>
        </is>
      </c>
      <c r="X2" t="n">
        <v>5</v>
      </c>
    </row>
    <row r="3">
      <c r="A3" t="inlineStr">
        <is>
          <t>At least 25 but less than 33</t>
        </is>
      </c>
      <c r="B3" t="n">
        <v>30</v>
      </c>
      <c r="C3" t="inlineStr">
        <is>
          <t>Superior English</t>
        </is>
      </c>
      <c r="D3" t="n">
        <v>20</v>
      </c>
      <c r="E3" t="inlineStr">
        <is>
          <t>At least 5 but less than 8 years</t>
        </is>
      </c>
      <c r="F3" t="n">
        <v>10</v>
      </c>
      <c r="G3" t="inlineStr">
        <is>
          <t>At least 3 but less than 5 years</t>
        </is>
      </c>
      <c r="H3" t="n">
        <v>10</v>
      </c>
      <c r="I3" t="inlineStr">
        <is>
          <t>Bachelor degree or higher recognised standard</t>
        </is>
      </c>
      <c r="J3" t="n">
        <v>15</v>
      </c>
      <c r="U3" t="inlineStr">
        <is>
          <t>Partner is an applicant with competent English</t>
        </is>
      </c>
      <c r="V3" t="n">
        <v>5</v>
      </c>
      <c r="W3" t="inlineStr">
        <is>
          <t>Subclass 491: nomination or family sponsorship</t>
        </is>
      </c>
      <c r="X3" t="n">
        <v>15</v>
      </c>
    </row>
    <row r="4">
      <c r="A4" t="inlineStr">
        <is>
          <t>At least 33 but less than 40</t>
        </is>
      </c>
      <c r="B4" t="n">
        <v>25</v>
      </c>
      <c r="E4" t="inlineStr">
        <is>
          <t>At least 8 years</t>
        </is>
      </c>
      <c r="F4" t="n">
        <v>15</v>
      </c>
      <c r="G4" t="inlineStr">
        <is>
          <t>At least 5 but less than 8 years</t>
        </is>
      </c>
      <c r="H4" t="n">
        <v>15</v>
      </c>
      <c r="I4" t="inlineStr">
        <is>
          <t>Diploma or trade qualification from an Australian institution</t>
        </is>
      </c>
      <c r="J4" t="n">
        <v>10</v>
      </c>
      <c r="U4" t="inlineStr">
        <is>
          <t>Single, or partner is an Australian citizen or permanent resident</t>
        </is>
      </c>
      <c r="V4" t="n">
        <v>10</v>
      </c>
    </row>
    <row r="5">
      <c r="A5" t="inlineStr">
        <is>
          <t>At least 40 but less than 45</t>
        </is>
      </c>
      <c r="B5" t="n">
        <v>15</v>
      </c>
      <c r="G5" t="inlineStr">
        <is>
          <t>At least 8 years</t>
        </is>
      </c>
      <c r="H5" t="n">
        <v>20</v>
      </c>
      <c r="I5" t="inlineStr">
        <is>
          <t>Qualification recognised by your assessing authority as suitable</t>
        </is>
      </c>
      <c r="J5" t="n">
        <v>10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2026-11-03T11:00:06Z</dcterms:created>
  <dcterms:modified xmlns:dcterms="http://purl.org/dc/terms/" xmlns:xsi="http://www.w3.org/2001/XMLSchema-instance" xsi:type="dcterms:W3CDTF">2026-11-03T11:00:06Z</dcterms:modified>
</cp:coreProperties>
</file>